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tario\Desktop\"/>
    </mc:Choice>
  </mc:AlternateContent>
  <xr:revisionPtr revIDLastSave="0" documentId="13_ncr:1_{3385A15D-90C7-48FC-9620-E115385617A5}" xr6:coauthVersionLast="32" xr6:coauthVersionMax="32" xr10:uidLastSave="{00000000-0000-0000-0000-000000000000}"/>
  <bookViews>
    <workbookView xWindow="0" yWindow="0" windowWidth="19200" windowHeight="6945" firstSheet="1" activeTab="3" xr2:uid="{00000000-000D-0000-FFFF-FFFF00000000}"/>
  </bookViews>
  <sheets>
    <sheet name="Konto" sheetId="27" r:id="rId1"/>
    <sheet name="Kasse" sheetId="28" r:id="rId2"/>
    <sheet name="Jahresabschluss" sheetId="1" r:id="rId3"/>
    <sheet name="Haushaltsplan" sheetId="2" r:id="rId4"/>
    <sheet name="E110" sheetId="3" r:id="rId5"/>
    <sheet name="E120" sheetId="4" r:id="rId6"/>
    <sheet name="E200" sheetId="5" r:id="rId7"/>
    <sheet name="E310" sheetId="7" r:id="rId8"/>
    <sheet name="E320" sheetId="9" r:id="rId9"/>
    <sheet name="E400" sheetId="10" r:id="rId10"/>
    <sheet name="1000" sheetId="11" r:id="rId11"/>
    <sheet name="1010" sheetId="8" r:id="rId12"/>
    <sheet name="1020" sheetId="12" r:id="rId13"/>
    <sheet name="1030" sheetId="13" r:id="rId14"/>
    <sheet name="1040" sheetId="14" r:id="rId15"/>
    <sheet name="1050" sheetId="15" r:id="rId16"/>
    <sheet name="1060" sheetId="16" r:id="rId17"/>
    <sheet name="1070" sheetId="17" r:id="rId18"/>
    <sheet name="2000" sheetId="18" r:id="rId19"/>
    <sheet name="2010" sheetId="19" r:id="rId20"/>
    <sheet name="2020" sheetId="20" r:id="rId21"/>
    <sheet name="2030" sheetId="21" r:id="rId22"/>
    <sheet name="3010" sheetId="23" r:id="rId23"/>
    <sheet name="3020" sheetId="24" r:id="rId24"/>
    <sheet name="4000" sheetId="25" r:id="rId25"/>
    <sheet name="5000" sheetId="26" r:id="rId2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3" l="1"/>
  <c r="I29" i="12"/>
  <c r="I29" i="8"/>
  <c r="I29" i="11"/>
  <c r="I29" i="3"/>
  <c r="D50" i="2"/>
  <c r="C50" i="2"/>
  <c r="D53" i="1" l="1"/>
  <c r="E53" i="1" l="1"/>
  <c r="D45" i="1"/>
  <c r="E45" i="1" s="1"/>
  <c r="D7" i="2"/>
  <c r="C7" i="1" l="1"/>
  <c r="C8" i="1"/>
  <c r="D7" i="1"/>
  <c r="E7" i="1" s="1"/>
  <c r="D8" i="1"/>
  <c r="E8" i="1" l="1"/>
  <c r="D6" i="1"/>
  <c r="C28" i="2"/>
  <c r="C22" i="2"/>
  <c r="D42" i="2" l="1"/>
  <c r="D37" i="2"/>
  <c r="D28" i="2"/>
  <c r="C42" i="2"/>
  <c r="C15" i="2"/>
  <c r="C7" i="2"/>
  <c r="D22" i="2"/>
  <c r="D56" i="1"/>
  <c r="E56" i="1" s="1"/>
  <c r="D50" i="1"/>
  <c r="E50" i="1" s="1"/>
  <c r="D49" i="1"/>
  <c r="E49" i="1" s="1"/>
  <c r="D44" i="1"/>
  <c r="E44" i="1" s="1"/>
  <c r="D43" i="1"/>
  <c r="E43" i="1" s="1"/>
  <c r="D39" i="1"/>
  <c r="E39" i="1" s="1"/>
  <c r="D38" i="1"/>
  <c r="E38" i="1" s="1"/>
  <c r="D37" i="1"/>
  <c r="D36" i="1"/>
  <c r="E36" i="1" s="1"/>
  <c r="C40" i="2"/>
  <c r="C37" i="2" s="1"/>
  <c r="C52" i="2" s="1"/>
  <c r="D35" i="1"/>
  <c r="D34" i="1"/>
  <c r="D33" i="1"/>
  <c r="D23" i="1"/>
  <c r="E23" i="1" s="1"/>
  <c r="D20" i="1"/>
  <c r="E20" i="1" s="1"/>
  <c r="D19" i="1"/>
  <c r="D15" i="1"/>
  <c r="D12" i="1"/>
  <c r="D11" i="1"/>
  <c r="C50" i="1"/>
  <c r="C45" i="1"/>
  <c r="C43" i="1"/>
  <c r="C23" i="1"/>
  <c r="C19" i="1"/>
  <c r="I29" i="10"/>
  <c r="I29" i="9"/>
  <c r="C20" i="1" s="1"/>
  <c r="I29" i="7"/>
  <c r="I29" i="5"/>
  <c r="C15" i="1" s="1"/>
  <c r="I30" i="4"/>
  <c r="C12" i="1" s="1"/>
  <c r="E12" i="1" s="1"/>
  <c r="C11" i="1"/>
  <c r="E11" i="1" s="1"/>
  <c r="I29" i="26"/>
  <c r="I29" i="25"/>
  <c r="I29" i="24"/>
  <c r="I29" i="23"/>
  <c r="C49" i="1" s="1"/>
  <c r="I29" i="21"/>
  <c r="I29" i="20"/>
  <c r="C44" i="1" s="1"/>
  <c r="I29" i="19"/>
  <c r="I29" i="18"/>
  <c r="I29" i="17"/>
  <c r="C39" i="1" s="1"/>
  <c r="I29" i="16"/>
  <c r="C38" i="1" s="1"/>
  <c r="I29" i="15"/>
  <c r="C37" i="1" s="1"/>
  <c r="E37" i="1" s="1"/>
  <c r="I29" i="14"/>
  <c r="C36" i="1" s="1"/>
  <c r="C35" i="1"/>
  <c r="C34" i="1"/>
  <c r="C33" i="1"/>
  <c r="E35" i="1" l="1"/>
  <c r="E33" i="1"/>
  <c r="E15" i="1"/>
  <c r="D18" i="1"/>
  <c r="E19" i="1"/>
  <c r="E18" i="1" s="1"/>
  <c r="E34" i="1"/>
  <c r="D32" i="1"/>
  <c r="D52" i="2"/>
  <c r="E6" i="1"/>
  <c r="D10" i="1"/>
  <c r="C32" i="1"/>
  <c r="D48" i="1"/>
  <c r="C48" i="1"/>
  <c r="D42" i="1"/>
  <c r="C42" i="1"/>
  <c r="C18" i="1"/>
  <c r="C10" i="1"/>
  <c r="C6" i="1"/>
  <c r="D59" i="1" l="1"/>
  <c r="D26" i="1"/>
  <c r="E10" i="1"/>
  <c r="E26" i="1" s="1"/>
  <c r="C26" i="1"/>
  <c r="E32" i="1"/>
  <c r="E48" i="1"/>
  <c r="C59" i="1"/>
  <c r="E42" i="1"/>
  <c r="E59" i="1" l="1"/>
  <c r="E61" i="1" s="1"/>
  <c r="D61" i="1"/>
  <c r="C61" i="1"/>
  <c r="I5" i="28"/>
</calcChain>
</file>

<file path=xl/sharedStrings.xml><?xml version="1.0" encoding="utf-8"?>
<sst xmlns="http://schemas.openxmlformats.org/spreadsheetml/2006/main" count="418" uniqueCount="120">
  <si>
    <t>im Haushaltsjahr 2018</t>
  </si>
  <si>
    <t>Einnahmen</t>
  </si>
  <si>
    <t>Zweckbestimmung</t>
  </si>
  <si>
    <t>Ist</t>
  </si>
  <si>
    <t xml:space="preserve">Ansatz    </t>
  </si>
  <si>
    <t>Mehr-/Minderbetrag (C - D)</t>
  </si>
  <si>
    <t>Titel</t>
  </si>
  <si>
    <t>€</t>
  </si>
  <si>
    <t>Übertrag gesamt</t>
  </si>
  <si>
    <t>Überschuss aus Vorjahr / Konto</t>
  </si>
  <si>
    <t>Übertrag Kassenbestand</t>
  </si>
  <si>
    <t>E100</t>
  </si>
  <si>
    <t>Semesterbeiträge</t>
  </si>
  <si>
    <t>E200</t>
  </si>
  <si>
    <t>E300</t>
  </si>
  <si>
    <t>Sonstige Einnahmen</t>
  </si>
  <si>
    <t>E310</t>
  </si>
  <si>
    <t>Entnahme aus Rücklage</t>
  </si>
  <si>
    <t>E320</t>
  </si>
  <si>
    <t>sonstige Einnahmen</t>
  </si>
  <si>
    <t>E400</t>
  </si>
  <si>
    <t>Einnahmen aus Veranstaltungen</t>
  </si>
  <si>
    <t>SUMME</t>
  </si>
  <si>
    <t>Ausgaben</t>
  </si>
  <si>
    <t>Verwaltungsausgaben</t>
  </si>
  <si>
    <t>Telefon / Porto</t>
  </si>
  <si>
    <t>Kontoführung</t>
  </si>
  <si>
    <t>Verwaltung</t>
  </si>
  <si>
    <t>Kultur und Sport</t>
  </si>
  <si>
    <t>Unterstützung von Sportaktivitäten</t>
  </si>
  <si>
    <t>Unterstützung von kulturellen Aktivitäten</t>
  </si>
  <si>
    <t>Reisekosten</t>
  </si>
  <si>
    <t>Bildung</t>
  </si>
  <si>
    <t>Veranstaltungen</t>
  </si>
  <si>
    <t>Weiterbildung / Seminare</t>
  </si>
  <si>
    <t>Öffentlichkeitsarbeit</t>
  </si>
  <si>
    <t>Zuführung zu Rücklagen</t>
  </si>
  <si>
    <t>Summe</t>
  </si>
  <si>
    <t>1000</t>
  </si>
  <si>
    <t>E110</t>
  </si>
  <si>
    <t>WS</t>
  </si>
  <si>
    <t>E120</t>
  </si>
  <si>
    <t>SoSe</t>
  </si>
  <si>
    <t>1010</t>
  </si>
  <si>
    <t>1020</t>
  </si>
  <si>
    <t>1030</t>
  </si>
  <si>
    <t>Büromaterial /Geschäftsbedarf</t>
  </si>
  <si>
    <t>1040</t>
  </si>
  <si>
    <t>1050</t>
  </si>
  <si>
    <t>Anschaffung Geräte</t>
  </si>
  <si>
    <t>1060</t>
  </si>
  <si>
    <t>1070</t>
  </si>
  <si>
    <t>Druckaufträge</t>
  </si>
  <si>
    <t>2000</t>
  </si>
  <si>
    <t>2010</t>
  </si>
  <si>
    <t>2020</t>
  </si>
  <si>
    <t>2030</t>
  </si>
  <si>
    <t>Unterstützung fachliche Aktivitäten</t>
  </si>
  <si>
    <t>3000</t>
  </si>
  <si>
    <t>3010</t>
  </si>
  <si>
    <t>3020</t>
  </si>
  <si>
    <t>4000</t>
  </si>
  <si>
    <t>5000</t>
  </si>
  <si>
    <t>Überschuss/ Fehlbetrag [Einnahmen-Ausgaben]</t>
  </si>
  <si>
    <t>Beleg-Nr.</t>
  </si>
  <si>
    <t>Tag der Buchung</t>
  </si>
  <si>
    <t>Artikel, Anzahl, Bezeichnung</t>
  </si>
  <si>
    <t>Von</t>
  </si>
  <si>
    <t>An</t>
  </si>
  <si>
    <t>Zugang</t>
  </si>
  <si>
    <t>Abgang</t>
  </si>
  <si>
    <t>E110 Semesterbeiträge Wintersemester</t>
  </si>
  <si>
    <t>E120 Semesterbeiträge Sommersemester</t>
  </si>
  <si>
    <t>E200 Auszahlung vom Verwahrkonto FHN</t>
  </si>
  <si>
    <t>E310 Entnahme aus Rücklage</t>
  </si>
  <si>
    <t>E320 Sonstige Einnahmen</t>
  </si>
  <si>
    <t>E400 Einnahme aus Veranstaltungen</t>
  </si>
  <si>
    <t>1000 Verwaltungsausgaben</t>
  </si>
  <si>
    <t>1010 Telefon / Porto</t>
  </si>
  <si>
    <t>1020 Kontoführungsgebühren</t>
  </si>
  <si>
    <t>1030 Büromaterial / Geschäftsmaterial</t>
  </si>
  <si>
    <t>1040 Reisekosten</t>
  </si>
  <si>
    <t>E1050 Anschaffung Geräte</t>
  </si>
  <si>
    <t>1060 Verwaltung</t>
  </si>
  <si>
    <t>1070 Druckaufträge</t>
  </si>
  <si>
    <t>2000 Kultur und Sport</t>
  </si>
  <si>
    <t>2010 Unterstützung bei Sportangeboten</t>
  </si>
  <si>
    <t>2020 Unterstützung von kulturellen Aktivitäten</t>
  </si>
  <si>
    <t>2030 Unterstützung fachliche Aktivitäten</t>
  </si>
  <si>
    <t>3010 Veranstaltungen</t>
  </si>
  <si>
    <t>3020 Weiterbildung / Seminare</t>
  </si>
  <si>
    <t>4000 Öffentlichkeitsarbeit</t>
  </si>
  <si>
    <t xml:space="preserve">5000 Zuführung zu Rücklagen </t>
  </si>
  <si>
    <t>Hochschule Nordhausen für das Haushaltsjahr 2018</t>
  </si>
  <si>
    <t>Ansatz</t>
  </si>
  <si>
    <t>IST</t>
  </si>
  <si>
    <t xml:space="preserve">Überschuss/ Fehlbetrag </t>
  </si>
  <si>
    <t xml:space="preserve">hochschulöffentliche Bekanntmachung von : </t>
  </si>
  <si>
    <t xml:space="preserve">Beschluss des nach der Satzung nach § 73 Absatz 2 ThürHG zuständigen Organs vom </t>
  </si>
  <si>
    <t>_____________</t>
  </si>
  <si>
    <t>Vorlage an den Präsidenten am _____________</t>
  </si>
  <si>
    <t>geprüft durch die Hochschulverwaltung am _____________</t>
  </si>
  <si>
    <t>Genehmigung des Präsidenten vom _____________</t>
  </si>
  <si>
    <t>Inkrafttreten</t>
  </si>
  <si>
    <t>am  _____________</t>
  </si>
  <si>
    <t>Haushaltsverantwortliche*r</t>
  </si>
  <si>
    <t>Gesamtbetrag</t>
  </si>
  <si>
    <t>Auszahlung vom Verwahrkonto</t>
  </si>
  <si>
    <t>Auszahlung vom Verwahrkonto FSR</t>
  </si>
  <si>
    <t xml:space="preserve">Ist </t>
  </si>
  <si>
    <t xml:space="preserve">Ansatz </t>
  </si>
  <si>
    <t>Mehr-/Minderbetrag</t>
  </si>
  <si>
    <t>Konto 2018</t>
  </si>
  <si>
    <t>Anfangsbestand  01.01.2018</t>
  </si>
  <si>
    <t>Gesamt-
Bestand</t>
  </si>
  <si>
    <t>Kasse 2018</t>
  </si>
  <si>
    <t xml:space="preserve">Jahresabschluss des Fachschaftrates </t>
  </si>
  <si>
    <t>Haushaltplan des Fachschaftsrates  der</t>
  </si>
  <si>
    <t>"ist" muss vom alten Haushalt übernommen werden</t>
  </si>
  <si>
    <t>"Ansatz" muss man sich Ausdenken damit Überschuss Fehlbetrag 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</si>
</sst>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,##0.00&quot;       &quot;;\-#,##0.00&quot;       &quot;;&quot; -&quot;#&quot;       &quot;;@\ "/>
    <numFmt numFmtId="165" formatCode="#,##0.00&quot; €&quot;"/>
    <numFmt numFmtId="166" formatCode="d&quot;.&quot;m&quot;.&quot;yy"/>
    <numFmt numFmtId="167" formatCode="#,##0.00&quot; &quot;[$€-401]"/>
    <numFmt numFmtId="168" formatCode="#,##0.00\ &quot;€&quot;"/>
    <numFmt numFmtId="169" formatCode="#,##0.00\ _€"/>
    <numFmt numFmtId="170" formatCode="_-* #,##0.00\ [$€-407]_-;\-* #,##0.00\ [$€-407]_-;_-* &quot;-&quot;??\ [$€-407]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4"/>
      <color rgb="FF000000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1"/>
    </font>
    <font>
      <sz val="11"/>
      <color indexed="55"/>
      <name val="Calibri"/>
      <family val="2"/>
      <charset val="1"/>
    </font>
    <font>
      <sz val="10"/>
      <color indexed="55"/>
      <name val="Arial"/>
      <family val="2"/>
      <charset val="1"/>
    </font>
    <font>
      <b/>
      <sz val="10"/>
      <color theme="1"/>
      <name val="Arial"/>
      <family val="2"/>
      <charset val="1"/>
    </font>
    <font>
      <i/>
      <sz val="10"/>
      <color theme="1"/>
      <name val="Arial"/>
      <family val="2"/>
      <charset val="1"/>
    </font>
    <font>
      <sz val="10"/>
      <color theme="1"/>
      <name val="Arial"/>
      <family val="2"/>
      <charset val="1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4"/>
      <color rgb="FF000000"/>
      <name val="Arial1"/>
    </font>
    <font>
      <b/>
      <sz val="10"/>
      <color rgb="FF000000"/>
      <name val="Arial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theme="7" tint="0.39997558519241921"/>
        <bgColor rgb="FFC0C0C0"/>
      </patternFill>
    </fill>
    <fill>
      <patternFill patternType="solid">
        <fgColor theme="0" tint="-0.14999847407452621"/>
        <bgColor indexed="14"/>
      </patternFill>
    </fill>
    <fill>
      <patternFill patternType="solid">
        <fgColor theme="0" tint="-0.14999847407452621"/>
        <bgColor indexed="23"/>
      </patternFill>
    </fill>
    <fill>
      <patternFill patternType="solid">
        <fgColor rgb="FFFF0000"/>
        <bgColor rgb="FFA6A6A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1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1" fillId="0" borderId="0"/>
    <xf numFmtId="164" fontId="2" fillId="0" borderId="0"/>
    <xf numFmtId="0" fontId="2" fillId="0" borderId="0"/>
    <xf numFmtId="164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1" fillId="0" borderId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23" fillId="0" borderId="0" applyNumberFormat="0" applyBorder="0" applyProtection="0"/>
    <xf numFmtId="0" fontId="23" fillId="0" borderId="0" applyNumberFormat="0" applyBorder="0" applyProtection="0"/>
    <xf numFmtId="0" fontId="21" fillId="0" borderId="0" applyNumberFormat="0" applyFont="0" applyBorder="0" applyProtection="0"/>
  </cellStyleXfs>
  <cellXfs count="193">
    <xf numFmtId="0" fontId="0" fillId="0" borderId="0" xfId="0"/>
    <xf numFmtId="0" fontId="4" fillId="0" borderId="5" xfId="25" applyFont="1" applyFill="1" applyBorder="1" applyAlignment="1" applyProtection="1">
      <alignment horizontal="center"/>
    </xf>
    <xf numFmtId="0" fontId="15" fillId="0" borderId="5" xfId="25" applyFont="1" applyFill="1" applyBorder="1" applyAlignment="1" applyProtection="1">
      <alignment horizontal="center"/>
    </xf>
    <xf numFmtId="0" fontId="16" fillId="0" borderId="5" xfId="25" applyFont="1" applyFill="1" applyBorder="1" applyAlignment="1" applyProtection="1">
      <alignment horizontal="center"/>
    </xf>
    <xf numFmtId="0" fontId="1" fillId="0" borderId="0" xfId="25"/>
    <xf numFmtId="0" fontId="1" fillId="3" borderId="1" xfId="3" applyFont="1" applyFill="1" applyBorder="1" applyAlignment="1">
      <alignment wrapText="1"/>
    </xf>
    <xf numFmtId="166" fontId="1" fillId="3" borderId="1" xfId="3" applyNumberFormat="1" applyFont="1" applyFill="1" applyBorder="1" applyAlignment="1">
      <alignment wrapText="1"/>
    </xf>
    <xf numFmtId="0" fontId="1" fillId="3" borderId="1" xfId="3" applyFont="1" applyFill="1" applyBorder="1" applyAlignment="1">
      <alignment horizontal="left" wrapText="1"/>
    </xf>
    <xf numFmtId="165" fontId="1" fillId="3" borderId="1" xfId="3" applyNumberFormat="1" applyFont="1" applyFill="1" applyBorder="1" applyAlignment="1">
      <alignment wrapText="1"/>
    </xf>
    <xf numFmtId="167" fontId="1" fillId="3" borderId="1" xfId="3" applyNumberFormat="1" applyFont="1" applyFill="1" applyBorder="1" applyAlignment="1">
      <alignment wrapText="1"/>
    </xf>
    <xf numFmtId="0" fontId="1" fillId="0" borderId="0" xfId="25"/>
    <xf numFmtId="0" fontId="1" fillId="3" borderId="1" xfId="3" applyFont="1" applyFill="1" applyBorder="1" applyAlignment="1">
      <alignment wrapText="1"/>
    </xf>
    <xf numFmtId="166" fontId="1" fillId="3" borderId="1" xfId="3" applyNumberFormat="1" applyFont="1" applyFill="1" applyBorder="1" applyAlignment="1">
      <alignment wrapText="1"/>
    </xf>
    <xf numFmtId="0" fontId="1" fillId="3" borderId="1" xfId="3" applyFont="1" applyFill="1" applyBorder="1" applyAlignment="1">
      <alignment horizontal="left" wrapText="1"/>
    </xf>
    <xf numFmtId="165" fontId="1" fillId="3" borderId="1" xfId="3" applyNumberFormat="1" applyFont="1" applyFill="1" applyBorder="1" applyAlignment="1">
      <alignment wrapText="1"/>
    </xf>
    <xf numFmtId="167" fontId="1" fillId="3" borderId="1" xfId="3" applyNumberFormat="1" applyFont="1" applyFill="1" applyBorder="1" applyAlignment="1">
      <alignment wrapText="1"/>
    </xf>
    <xf numFmtId="0" fontId="1" fillId="0" borderId="0" xfId="25"/>
    <xf numFmtId="0" fontId="1" fillId="3" borderId="1" xfId="3" applyFont="1" applyFill="1" applyBorder="1" applyAlignment="1">
      <alignment wrapText="1"/>
    </xf>
    <xf numFmtId="166" fontId="1" fillId="3" borderId="1" xfId="3" applyNumberFormat="1" applyFont="1" applyFill="1" applyBorder="1" applyAlignment="1">
      <alignment wrapText="1"/>
    </xf>
    <xf numFmtId="0" fontId="1" fillId="3" borderId="1" xfId="3" applyFont="1" applyFill="1" applyBorder="1" applyAlignment="1">
      <alignment horizontal="left" wrapText="1"/>
    </xf>
    <xf numFmtId="165" fontId="1" fillId="3" borderId="1" xfId="3" applyNumberFormat="1" applyFont="1" applyFill="1" applyBorder="1" applyAlignment="1">
      <alignment wrapText="1"/>
    </xf>
    <xf numFmtId="167" fontId="1" fillId="3" borderId="1" xfId="3" applyNumberFormat="1" applyFont="1" applyFill="1" applyBorder="1" applyAlignment="1">
      <alignment wrapText="1"/>
    </xf>
    <xf numFmtId="0" fontId="1" fillId="0" borderId="0" xfId="25"/>
    <xf numFmtId="0" fontId="1" fillId="3" borderId="1" xfId="3" applyFont="1" applyFill="1" applyBorder="1" applyAlignment="1">
      <alignment wrapText="1"/>
    </xf>
    <xf numFmtId="166" fontId="1" fillId="3" borderId="1" xfId="3" applyNumberFormat="1" applyFont="1" applyFill="1" applyBorder="1" applyAlignment="1">
      <alignment wrapText="1"/>
    </xf>
    <xf numFmtId="0" fontId="1" fillId="3" borderId="1" xfId="3" applyFont="1" applyFill="1" applyBorder="1" applyAlignment="1">
      <alignment horizontal="left" wrapText="1"/>
    </xf>
    <xf numFmtId="165" fontId="1" fillId="3" borderId="1" xfId="3" applyNumberFormat="1" applyFont="1" applyFill="1" applyBorder="1" applyAlignment="1">
      <alignment wrapText="1"/>
    </xf>
    <xf numFmtId="167" fontId="1" fillId="3" borderId="1" xfId="3" applyNumberFormat="1" applyFont="1" applyFill="1" applyBorder="1" applyAlignment="1">
      <alignment wrapText="1"/>
    </xf>
    <xf numFmtId="0" fontId="1" fillId="0" borderId="0" xfId="25"/>
    <xf numFmtId="0" fontId="1" fillId="3" borderId="1" xfId="3" applyFont="1" applyFill="1" applyBorder="1" applyAlignment="1">
      <alignment wrapText="1"/>
    </xf>
    <xf numFmtId="166" fontId="1" fillId="3" borderId="1" xfId="3" applyNumberFormat="1" applyFont="1" applyFill="1" applyBorder="1" applyAlignment="1">
      <alignment wrapText="1"/>
    </xf>
    <xf numFmtId="0" fontId="1" fillId="3" borderId="1" xfId="3" applyFont="1" applyFill="1" applyBorder="1" applyAlignment="1">
      <alignment horizontal="left" wrapText="1"/>
    </xf>
    <xf numFmtId="165" fontId="1" fillId="3" borderId="1" xfId="3" applyNumberFormat="1" applyFont="1" applyFill="1" applyBorder="1" applyAlignment="1">
      <alignment wrapText="1"/>
    </xf>
    <xf numFmtId="167" fontId="1" fillId="3" borderId="1" xfId="3" applyNumberFormat="1" applyFont="1" applyFill="1" applyBorder="1" applyAlignment="1">
      <alignment wrapText="1"/>
    </xf>
    <xf numFmtId="0" fontId="1" fillId="0" borderId="0" xfId="25"/>
    <xf numFmtId="0" fontId="1" fillId="3" borderId="1" xfId="3" applyFont="1" applyFill="1" applyBorder="1" applyAlignment="1">
      <alignment wrapText="1"/>
    </xf>
    <xf numFmtId="166" fontId="1" fillId="3" borderId="1" xfId="3" applyNumberFormat="1" applyFont="1" applyFill="1" applyBorder="1" applyAlignment="1">
      <alignment wrapText="1"/>
    </xf>
    <xf numFmtId="0" fontId="1" fillId="3" borderId="1" xfId="3" applyFont="1" applyFill="1" applyBorder="1" applyAlignment="1">
      <alignment horizontal="left" wrapText="1"/>
    </xf>
    <xf numFmtId="165" fontId="1" fillId="3" borderId="1" xfId="3" applyNumberFormat="1" applyFont="1" applyFill="1" applyBorder="1" applyAlignment="1">
      <alignment wrapText="1"/>
    </xf>
    <xf numFmtId="167" fontId="1" fillId="3" borderId="1" xfId="3" applyNumberFormat="1" applyFont="1" applyFill="1" applyBorder="1" applyAlignment="1">
      <alignment wrapText="1"/>
    </xf>
    <xf numFmtId="0" fontId="1" fillId="0" borderId="0" xfId="25"/>
    <xf numFmtId="0" fontId="1" fillId="0" borderId="0" xfId="25" applyFont="1" applyBorder="1" applyAlignment="1" applyProtection="1"/>
    <xf numFmtId="0" fontId="2" fillId="0" borderId="1" xfId="25" applyFont="1" applyBorder="1" applyAlignment="1" applyProtection="1">
      <alignment horizontal="center"/>
    </xf>
    <xf numFmtId="0" fontId="10" fillId="0" borderId="1" xfId="25" applyFont="1" applyBorder="1" applyAlignment="1" applyProtection="1"/>
    <xf numFmtId="0" fontId="5" fillId="0" borderId="1" xfId="25" applyFont="1" applyBorder="1" applyAlignment="1" applyProtection="1">
      <alignment horizontal="center"/>
    </xf>
    <xf numFmtId="49" fontId="5" fillId="0" borderId="1" xfId="25" applyNumberFormat="1" applyFont="1" applyBorder="1" applyAlignment="1" applyProtection="1">
      <alignment horizontal="center"/>
    </xf>
    <xf numFmtId="0" fontId="1" fillId="0" borderId="0" xfId="25" applyBorder="1"/>
    <xf numFmtId="0" fontId="4" fillId="0" borderId="0" xfId="25" applyFont="1" applyBorder="1" applyAlignment="1" applyProtection="1"/>
    <xf numFmtId="0" fontId="1" fillId="0" borderId="0" xfId="25" applyFont="1" applyBorder="1" applyAlignment="1" applyProtection="1"/>
    <xf numFmtId="0" fontId="1" fillId="0" borderId="0" xfId="25" applyFont="1" applyBorder="1"/>
    <xf numFmtId="0" fontId="1" fillId="0" borderId="0" xfId="25" applyFont="1" applyBorder="1" applyAlignment="1" applyProtection="1">
      <alignment horizontal="center"/>
    </xf>
    <xf numFmtId="0" fontId="1" fillId="0" borderId="0" xfId="25" applyFont="1" applyBorder="1" applyAlignment="1">
      <alignment horizontal="left"/>
    </xf>
    <xf numFmtId="49" fontId="5" fillId="0" borderId="2" xfId="25" applyNumberFormat="1" applyFont="1" applyBorder="1" applyAlignment="1" applyProtection="1">
      <alignment horizontal="center" wrapText="1"/>
    </xf>
    <xf numFmtId="49" fontId="5" fillId="0" borderId="4" xfId="25" applyNumberFormat="1" applyFont="1" applyBorder="1" applyAlignment="1" applyProtection="1">
      <alignment horizontal="center" wrapText="1"/>
    </xf>
    <xf numFmtId="14" fontId="13" fillId="0" borderId="0" xfId="25" applyNumberFormat="1" applyFont="1" applyBorder="1"/>
    <xf numFmtId="0" fontId="4" fillId="4" borderId="1" xfId="25" applyFont="1" applyFill="1" applyBorder="1" applyAlignment="1" applyProtection="1">
      <alignment horizontal="center"/>
    </xf>
    <xf numFmtId="0" fontId="2" fillId="4" borderId="1" xfId="25" applyFont="1" applyFill="1" applyBorder="1" applyAlignment="1" applyProtection="1">
      <alignment horizontal="center"/>
    </xf>
    <xf numFmtId="0" fontId="4" fillId="4" borderId="1" xfId="25" applyFont="1" applyFill="1" applyBorder="1" applyAlignment="1" applyProtection="1">
      <alignment horizontal="right"/>
    </xf>
    <xf numFmtId="0" fontId="13" fillId="4" borderId="1" xfId="25" applyFont="1" applyFill="1" applyBorder="1" applyAlignment="1" applyProtection="1">
      <alignment horizontal="center" wrapText="1"/>
    </xf>
    <xf numFmtId="1" fontId="13" fillId="4" borderId="1" xfId="25" applyNumberFormat="1" applyFont="1" applyFill="1" applyBorder="1" applyAlignment="1" applyProtection="1">
      <alignment horizontal="center" wrapText="1"/>
    </xf>
    <xf numFmtId="0" fontId="13" fillId="4" borderId="1" xfId="25" applyFont="1" applyFill="1" applyBorder="1" applyAlignment="1" applyProtection="1">
      <alignment horizontal="center"/>
    </xf>
    <xf numFmtId="1" fontId="13" fillId="4" borderId="1" xfId="25" applyNumberFormat="1" applyFont="1" applyFill="1" applyBorder="1" applyAlignment="1" applyProtection="1">
      <alignment horizontal="center"/>
    </xf>
    <xf numFmtId="49" fontId="13" fillId="0" borderId="1" xfId="25" applyNumberFormat="1" applyFont="1" applyBorder="1" applyAlignment="1" applyProtection="1">
      <alignment horizontal="center"/>
    </xf>
    <xf numFmtId="0" fontId="13" fillId="0" borderId="1" xfId="25" applyFont="1" applyBorder="1" applyAlignment="1" applyProtection="1"/>
    <xf numFmtId="49" fontId="13" fillId="2" borderId="1" xfId="25" applyNumberFormat="1" applyFont="1" applyFill="1" applyBorder="1" applyAlignment="1" applyProtection="1">
      <alignment horizontal="center"/>
    </xf>
    <xf numFmtId="0" fontId="13" fillId="2" borderId="1" xfId="25" applyFont="1" applyFill="1" applyBorder="1" applyAlignment="1" applyProtection="1"/>
    <xf numFmtId="0" fontId="13" fillId="0" borderId="1" xfId="25" applyFont="1" applyBorder="1" applyAlignment="1" applyProtection="1">
      <alignment horizontal="center"/>
    </xf>
    <xf numFmtId="0" fontId="13" fillId="4" borderId="1" xfId="25" applyFont="1" applyFill="1" applyBorder="1" applyAlignment="1" applyProtection="1">
      <alignment horizontal="right"/>
    </xf>
    <xf numFmtId="0" fontId="13" fillId="2" borderId="1" xfId="25" applyFont="1" applyFill="1" applyBorder="1" applyAlignment="1" applyProtection="1">
      <alignment horizontal="center"/>
    </xf>
    <xf numFmtId="0" fontId="0" fillId="0" borderId="1" xfId="0" applyBorder="1"/>
    <xf numFmtId="44" fontId="0" fillId="0" borderId="1" xfId="0" applyNumberFormat="1" applyBorder="1"/>
    <xf numFmtId="44" fontId="0" fillId="0" borderId="0" xfId="0" applyNumberFormat="1"/>
    <xf numFmtId="0" fontId="6" fillId="7" borderId="1" xfId="1" applyFont="1" applyFill="1" applyBorder="1" applyAlignment="1">
      <alignment horizontal="center" vertical="top" wrapText="1"/>
    </xf>
    <xf numFmtId="0" fontId="11" fillId="7" borderId="1" xfId="1" applyFont="1" applyFill="1" applyBorder="1" applyAlignment="1">
      <alignment horizontal="center" vertical="top" wrapText="1"/>
    </xf>
    <xf numFmtId="0" fontId="17" fillId="0" borderId="5" xfId="25" applyFont="1" applyFill="1" applyBorder="1" applyAlignment="1" applyProtection="1"/>
    <xf numFmtId="0" fontId="18" fillId="0" borderId="5" xfId="25" applyFont="1" applyFill="1" applyBorder="1" applyAlignment="1" applyProtection="1"/>
    <xf numFmtId="0" fontId="20" fillId="0" borderId="5" xfId="25" applyFont="1" applyFill="1" applyBorder="1" applyAlignment="1" applyProtection="1"/>
    <xf numFmtId="0" fontId="18" fillId="0" borderId="5" xfId="25" applyFont="1" applyBorder="1" applyAlignment="1" applyProtection="1"/>
    <xf numFmtId="0" fontId="17" fillId="0" borderId="5" xfId="25" applyFont="1" applyBorder="1" applyAlignment="1" applyProtection="1"/>
    <xf numFmtId="0" fontId="20" fillId="0" borderId="5" xfId="25" applyFont="1" applyBorder="1" applyAlignment="1" applyProtection="1"/>
    <xf numFmtId="0" fontId="17" fillId="5" borderId="5" xfId="25" applyFont="1" applyFill="1" applyBorder="1" applyAlignment="1" applyProtection="1">
      <alignment horizontal="right"/>
    </xf>
    <xf numFmtId="0" fontId="19" fillId="0" borderId="5" xfId="25" applyFont="1" applyBorder="1" applyAlignment="1" applyProtection="1"/>
    <xf numFmtId="0" fontId="19" fillId="0" borderId="5" xfId="25" applyFont="1" applyBorder="1"/>
    <xf numFmtId="4" fontId="18" fillId="0" borderId="5" xfId="25" applyNumberFormat="1" applyFont="1" applyFill="1" applyBorder="1" applyAlignment="1" applyProtection="1">
      <alignment horizontal="left" vertical="top" wrapText="1"/>
    </xf>
    <xf numFmtId="4" fontId="19" fillId="0" borderId="5" xfId="25" applyNumberFormat="1" applyFont="1" applyBorder="1" applyAlignment="1" applyProtection="1">
      <alignment horizontal="left" vertical="top" wrapText="1"/>
    </xf>
    <xf numFmtId="0" fontId="19" fillId="0" borderId="5" xfId="25" applyFont="1" applyFill="1" applyBorder="1" applyAlignment="1" applyProtection="1"/>
    <xf numFmtId="0" fontId="19" fillId="0" borderId="5" xfId="25" applyFont="1" applyBorder="1" applyAlignment="1" applyProtection="1">
      <alignment wrapText="1"/>
    </xf>
    <xf numFmtId="0" fontId="17" fillId="0" borderId="5" xfId="25" applyFont="1" applyFill="1" applyBorder="1" applyAlignment="1" applyProtection="1">
      <alignment horizontal="center"/>
    </xf>
    <xf numFmtId="0" fontId="19" fillId="0" borderId="5" xfId="25" applyFont="1" applyFill="1" applyBorder="1" applyAlignment="1" applyProtection="1">
      <alignment horizontal="center"/>
    </xf>
    <xf numFmtId="0" fontId="19" fillId="0" borderId="5" xfId="25" applyFont="1" applyBorder="1" applyAlignment="1" applyProtection="1">
      <alignment horizontal="center"/>
    </xf>
    <xf numFmtId="0" fontId="17" fillId="0" borderId="5" xfId="25" applyFont="1" applyBorder="1" applyAlignment="1" applyProtection="1">
      <alignment horizontal="center"/>
    </xf>
    <xf numFmtId="0" fontId="20" fillId="0" borderId="5" xfId="25" applyFont="1" applyBorder="1" applyAlignment="1" applyProtection="1">
      <alignment horizontal="center"/>
    </xf>
    <xf numFmtId="0" fontId="20" fillId="5" borderId="5" xfId="25" applyFont="1" applyFill="1" applyBorder="1" applyAlignment="1" applyProtection="1">
      <alignment horizontal="center"/>
    </xf>
    <xf numFmtId="49" fontId="19" fillId="0" borderId="5" xfId="25" applyNumberFormat="1" applyFont="1" applyBorder="1" applyAlignment="1" applyProtection="1">
      <alignment horizontal="center"/>
    </xf>
    <xf numFmtId="49" fontId="17" fillId="0" borderId="5" xfId="25" applyNumberFormat="1" applyFont="1" applyBorder="1" applyAlignment="1" applyProtection="1">
      <alignment horizontal="center"/>
    </xf>
    <xf numFmtId="49" fontId="19" fillId="0" borderId="5" xfId="25" applyNumberFormat="1" applyFont="1" applyFill="1" applyBorder="1" applyAlignment="1" applyProtection="1">
      <alignment horizontal="center"/>
    </xf>
    <xf numFmtId="49" fontId="17" fillId="0" borderId="5" xfId="25" applyNumberFormat="1" applyFont="1" applyFill="1" applyBorder="1" applyAlignment="1" applyProtection="1">
      <alignment horizontal="center"/>
    </xf>
    <xf numFmtId="49" fontId="19" fillId="0" borderId="5" xfId="25" applyNumberFormat="1" applyFont="1" applyBorder="1" applyAlignment="1" applyProtection="1">
      <alignment horizontal="center" wrapText="1"/>
    </xf>
    <xf numFmtId="44" fontId="19" fillId="0" borderId="5" xfId="25" applyNumberFormat="1" applyFont="1" applyBorder="1" applyAlignment="1" applyProtection="1"/>
    <xf numFmtId="44" fontId="19" fillId="0" borderId="5" xfId="25" applyNumberFormat="1" applyFont="1" applyBorder="1"/>
    <xf numFmtId="44" fontId="19" fillId="0" borderId="5" xfId="25" applyNumberFormat="1" applyFont="1" applyBorder="1" applyAlignment="1" applyProtection="1">
      <alignment horizontal="right" vertical="top" wrapText="1"/>
    </xf>
    <xf numFmtId="49" fontId="19" fillId="0" borderId="1" xfId="25" applyNumberFormat="1" applyFont="1" applyBorder="1" applyAlignment="1" applyProtection="1">
      <alignment horizontal="center"/>
    </xf>
    <xf numFmtId="0" fontId="18" fillId="0" borderId="1" xfId="25" applyFont="1" applyBorder="1" applyAlignment="1" applyProtection="1"/>
    <xf numFmtId="49" fontId="19" fillId="0" borderId="1" xfId="25" applyNumberFormat="1" applyFont="1" applyFill="1" applyBorder="1" applyAlignment="1" applyProtection="1">
      <alignment horizontal="center"/>
    </xf>
    <xf numFmtId="0" fontId="18" fillId="0" borderId="1" xfId="25" applyFont="1" applyFill="1" applyBorder="1" applyAlignment="1" applyProtection="1"/>
    <xf numFmtId="4" fontId="18" fillId="0" borderId="1" xfId="25" applyNumberFormat="1" applyFont="1" applyFill="1" applyBorder="1" applyAlignment="1" applyProtection="1">
      <alignment horizontal="left" vertical="top" wrapText="1"/>
    </xf>
    <xf numFmtId="4" fontId="19" fillId="0" borderId="1" xfId="25" applyNumberFormat="1" applyFont="1" applyBorder="1" applyAlignment="1" applyProtection="1">
      <alignment horizontal="left" vertical="top" wrapText="1"/>
    </xf>
    <xf numFmtId="168" fontId="11" fillId="0" borderId="1" xfId="25" applyNumberFormat="1" applyFont="1" applyBorder="1" applyAlignment="1">
      <alignment horizontal="right" vertical="center"/>
    </xf>
    <xf numFmtId="168" fontId="19" fillId="0" borderId="1" xfId="25" applyNumberFormat="1" applyFont="1" applyBorder="1" applyAlignment="1" applyProtection="1">
      <alignment horizontal="right" vertical="top" wrapText="1"/>
    </xf>
    <xf numFmtId="168" fontId="19" fillId="0" borderId="1" xfId="25" applyNumberFormat="1" applyFont="1" applyFill="1" applyBorder="1" applyAlignment="1" applyProtection="1">
      <alignment horizontal="right" vertical="top" wrapText="1"/>
    </xf>
    <xf numFmtId="168" fontId="13" fillId="0" borderId="1" xfId="25" applyNumberFormat="1" applyFont="1" applyBorder="1" applyAlignment="1" applyProtection="1">
      <alignment horizontal="right" vertical="top" wrapText="1"/>
    </xf>
    <xf numFmtId="168" fontId="0" fillId="0" borderId="0" xfId="0" applyNumberFormat="1"/>
    <xf numFmtId="168" fontId="12" fillId="0" borderId="1" xfId="25" applyNumberFormat="1" applyFont="1" applyBorder="1" applyAlignment="1">
      <alignment horizontal="right" vertical="center"/>
    </xf>
    <xf numFmtId="168" fontId="5" fillId="0" borderId="1" xfId="25" applyNumberFormat="1" applyFont="1" applyBorder="1" applyAlignment="1" applyProtection="1">
      <alignment horizontal="right" vertical="top" wrapText="1"/>
    </xf>
    <xf numFmtId="168" fontId="19" fillId="0" borderId="5" xfId="25" applyNumberFormat="1" applyFont="1" applyBorder="1" applyAlignment="1" applyProtection="1">
      <alignment horizontal="right" vertical="top" wrapText="1"/>
    </xf>
    <xf numFmtId="168" fontId="1" fillId="0" borderId="0" xfId="25" applyNumberFormat="1"/>
    <xf numFmtId="168" fontId="13" fillId="4" borderId="1" xfId="25" applyNumberFormat="1" applyFont="1" applyFill="1" applyBorder="1" applyAlignment="1" applyProtection="1">
      <alignment horizontal="right" vertical="top" wrapText="1"/>
    </xf>
    <xf numFmtId="168" fontId="4" fillId="4" borderId="1" xfId="25" applyNumberFormat="1" applyFont="1" applyFill="1" applyBorder="1" applyAlignment="1" applyProtection="1">
      <alignment horizontal="right" vertical="top" wrapText="1"/>
    </xf>
    <xf numFmtId="168" fontId="11" fillId="0" borderId="1" xfId="25" applyNumberFormat="1" applyFont="1" applyBorder="1" applyAlignment="1"/>
    <xf numFmtId="168" fontId="12" fillId="0" borderId="1" xfId="25" applyNumberFormat="1" applyFont="1" applyBorder="1" applyAlignment="1"/>
    <xf numFmtId="168" fontId="14" fillId="0" borderId="0" xfId="3" applyNumberFormat="1" applyFont="1" applyFill="1" applyAlignment="1"/>
    <xf numFmtId="168" fontId="5" fillId="2" borderId="1" xfId="25" applyNumberFormat="1" applyFont="1" applyFill="1" applyBorder="1" applyAlignment="1" applyProtection="1">
      <alignment horizontal="right" wrapText="1"/>
    </xf>
    <xf numFmtId="168" fontId="13" fillId="2" borderId="1" xfId="25" applyNumberFormat="1" applyFont="1" applyFill="1" applyBorder="1" applyAlignment="1" applyProtection="1">
      <alignment horizontal="right" wrapText="1"/>
    </xf>
    <xf numFmtId="168" fontId="5" fillId="0" borderId="1" xfId="25" applyNumberFormat="1" applyFont="1" applyBorder="1" applyAlignment="1" applyProtection="1"/>
    <xf numFmtId="168" fontId="13" fillId="0" borderId="1" xfId="25" applyNumberFormat="1" applyFont="1" applyBorder="1" applyAlignment="1" applyProtection="1"/>
    <xf numFmtId="168" fontId="13" fillId="4" borderId="1" xfId="25" applyNumberFormat="1" applyFont="1" applyFill="1" applyBorder="1" applyAlignment="1" applyProtection="1"/>
    <xf numFmtId="168" fontId="17" fillId="0" borderId="5" xfId="25" applyNumberFormat="1" applyFont="1" applyBorder="1" applyAlignment="1" applyProtection="1">
      <alignment horizontal="right" vertical="top" wrapText="1"/>
    </xf>
    <xf numFmtId="168" fontId="19" fillId="0" borderId="5" xfId="25" applyNumberFormat="1" applyFont="1" applyFill="1" applyBorder="1" applyAlignment="1" applyProtection="1">
      <alignment horizontal="right" vertical="top" wrapText="1"/>
    </xf>
    <xf numFmtId="168" fontId="19" fillId="0" borderId="5" xfId="25" applyNumberFormat="1" applyFont="1" applyBorder="1" applyAlignment="1" applyProtection="1"/>
    <xf numFmtId="168" fontId="19" fillId="0" borderId="5" xfId="25" applyNumberFormat="1" applyFont="1" applyFill="1" applyBorder="1" applyAlignment="1" applyProtection="1"/>
    <xf numFmtId="168" fontId="17" fillId="0" borderId="5" xfId="25" applyNumberFormat="1" applyFont="1" applyFill="1" applyBorder="1" applyAlignment="1" applyProtection="1">
      <alignment horizontal="right" vertical="top" wrapText="1"/>
    </xf>
    <xf numFmtId="168" fontId="17" fillId="0" borderId="5" xfId="25" applyNumberFormat="1" applyFont="1" applyFill="1" applyBorder="1" applyAlignment="1" applyProtection="1">
      <alignment horizontal="right" wrapText="1"/>
    </xf>
    <xf numFmtId="168" fontId="17" fillId="0" borderId="5" xfId="25" applyNumberFormat="1" applyFont="1" applyFill="1" applyBorder="1" applyAlignment="1" applyProtection="1"/>
    <xf numFmtId="168" fontId="19" fillId="0" borderId="5" xfId="25" applyNumberFormat="1" applyFont="1" applyFill="1" applyBorder="1" applyAlignment="1" applyProtection="1">
      <alignment horizontal="right" wrapText="1"/>
    </xf>
    <xf numFmtId="168" fontId="17" fillId="0" borderId="5" xfId="25" applyNumberFormat="1" applyFont="1" applyBorder="1" applyAlignment="1" applyProtection="1"/>
    <xf numFmtId="168" fontId="20" fillId="0" borderId="5" xfId="25" applyNumberFormat="1" applyFont="1" applyBorder="1" applyAlignment="1" applyProtection="1"/>
    <xf numFmtId="168" fontId="17" fillId="5" borderId="5" xfId="25" applyNumberFormat="1" applyFont="1" applyFill="1" applyBorder="1" applyAlignment="1" applyProtection="1"/>
    <xf numFmtId="0" fontId="17" fillId="5" borderId="1" xfId="25" applyFont="1" applyFill="1" applyBorder="1" applyAlignment="1" applyProtection="1">
      <alignment horizontal="center"/>
    </xf>
    <xf numFmtId="0" fontId="17" fillId="5" borderId="1" xfId="25" applyFont="1" applyFill="1" applyBorder="1" applyAlignment="1" applyProtection="1">
      <alignment horizontal="right"/>
    </xf>
    <xf numFmtId="168" fontId="17" fillId="6" borderId="1" xfId="25" applyNumberFormat="1" applyFont="1" applyFill="1" applyBorder="1" applyAlignment="1" applyProtection="1">
      <alignment horizontal="right" vertical="top" wrapText="1"/>
    </xf>
    <xf numFmtId="168" fontId="25" fillId="0" borderId="0" xfId="26" applyNumberFormat="1" applyFont="1" applyAlignment="1"/>
    <xf numFmtId="0" fontId="21" fillId="0" borderId="0" xfId="26"/>
    <xf numFmtId="0" fontId="24" fillId="0" borderId="0" xfId="31" applyFont="1" applyFill="1" applyAlignment="1"/>
    <xf numFmtId="0" fontId="14" fillId="0" borderId="0" xfId="31" applyFont="1" applyFill="1" applyAlignment="1"/>
    <xf numFmtId="169" fontId="21" fillId="0" borderId="0" xfId="31" applyNumberFormat="1" applyFont="1" applyFill="1" applyAlignment="1">
      <alignment horizontal="left"/>
    </xf>
    <xf numFmtId="170" fontId="14" fillId="0" borderId="0" xfId="31" applyNumberFormat="1" applyFont="1" applyFill="1" applyAlignment="1"/>
    <xf numFmtId="0" fontId="21" fillId="3" borderId="8" xfId="31" applyFont="1" applyFill="1" applyBorder="1" applyAlignment="1">
      <alignment wrapText="1"/>
    </xf>
    <xf numFmtId="166" fontId="21" fillId="3" borderId="9" xfId="31" applyNumberFormat="1" applyFont="1" applyFill="1" applyBorder="1" applyAlignment="1">
      <alignment wrapText="1"/>
    </xf>
    <xf numFmtId="0" fontId="21" fillId="3" borderId="9" xfId="31" applyFont="1" applyFill="1" applyBorder="1" applyAlignment="1">
      <alignment wrapText="1"/>
    </xf>
    <xf numFmtId="0" fontId="21" fillId="8" borderId="9" xfId="31" applyFont="1" applyFill="1" applyBorder="1" applyAlignment="1">
      <alignment horizontal="left" wrapText="1"/>
    </xf>
    <xf numFmtId="169" fontId="21" fillId="3" borderId="9" xfId="31" applyNumberFormat="1" applyFont="1" applyFill="1" applyBorder="1" applyAlignment="1">
      <alignment wrapText="1"/>
    </xf>
    <xf numFmtId="170" fontId="21" fillId="3" borderId="9" xfId="31" applyNumberFormat="1" applyFont="1" applyFill="1" applyBorder="1" applyAlignment="1">
      <alignment wrapText="1"/>
    </xf>
    <xf numFmtId="170" fontId="21" fillId="3" borderId="10" xfId="31" applyNumberFormat="1" applyFont="1" applyFill="1" applyBorder="1" applyAlignment="1">
      <alignment horizontal="left" wrapText="1"/>
    </xf>
    <xf numFmtId="168" fontId="0" fillId="0" borderId="1" xfId="0" applyNumberFormat="1" applyBorder="1"/>
    <xf numFmtId="0" fontId="21" fillId="0" borderId="0" xfId="26"/>
    <xf numFmtId="0" fontId="24" fillId="0" borderId="0" xfId="31" applyFont="1" applyFill="1" applyAlignment="1"/>
    <xf numFmtId="165" fontId="21" fillId="0" borderId="0" xfId="26" applyNumberFormat="1"/>
    <xf numFmtId="0" fontId="14" fillId="0" borderId="0" xfId="31" applyFont="1" applyFill="1" applyAlignment="1"/>
    <xf numFmtId="165" fontId="21" fillId="0" borderId="0" xfId="31" applyNumberFormat="1" applyFont="1" applyFill="1" applyAlignment="1">
      <alignment horizontal="left"/>
    </xf>
    <xf numFmtId="0" fontId="21" fillId="3" borderId="7" xfId="31" applyFont="1" applyFill="1" applyBorder="1" applyAlignment="1">
      <alignment wrapText="1"/>
    </xf>
    <xf numFmtId="166" fontId="21" fillId="3" borderId="7" xfId="31" applyNumberFormat="1" applyFont="1" applyFill="1" applyBorder="1" applyAlignment="1">
      <alignment wrapText="1"/>
    </xf>
    <xf numFmtId="0" fontId="21" fillId="3" borderId="7" xfId="31" applyFont="1" applyFill="1" applyBorder="1" applyAlignment="1">
      <alignment horizontal="left" wrapText="1"/>
    </xf>
    <xf numFmtId="165" fontId="21" fillId="3" borderId="7" xfId="31" applyNumberFormat="1" applyFont="1" applyFill="1" applyBorder="1" applyAlignment="1">
      <alignment wrapText="1"/>
    </xf>
    <xf numFmtId="167" fontId="21" fillId="3" borderId="7" xfId="31" applyNumberFormat="1" applyFont="1" applyFill="1" applyBorder="1" applyAlignment="1">
      <alignment wrapText="1"/>
    </xf>
    <xf numFmtId="167" fontId="14" fillId="0" borderId="0" xfId="31" applyNumberFormat="1" applyFont="1" applyFill="1" applyAlignment="1">
      <alignment wrapText="1"/>
    </xf>
    <xf numFmtId="168" fontId="1" fillId="0" borderId="3" xfId="25" applyNumberFormat="1" applyBorder="1"/>
    <xf numFmtId="0" fontId="17" fillId="0" borderId="6" xfId="25" applyFont="1" applyBorder="1" applyAlignment="1" applyProtection="1">
      <alignment horizontal="center"/>
    </xf>
    <xf numFmtId="0" fontId="17" fillId="0" borderId="6" xfId="25" applyFont="1" applyBorder="1" applyAlignment="1" applyProtection="1"/>
    <xf numFmtId="168" fontId="17" fillId="0" borderId="6" xfId="25" applyNumberFormat="1" applyFont="1" applyBorder="1" applyAlignment="1" applyProtection="1">
      <alignment horizontal="right" vertical="top" wrapText="1"/>
    </xf>
    <xf numFmtId="168" fontId="19" fillId="0" borderId="6" xfId="25" applyNumberFormat="1" applyFont="1" applyBorder="1" applyAlignment="1" applyProtection="1"/>
    <xf numFmtId="0" fontId="4" fillId="5" borderId="1" xfId="25" applyFont="1" applyFill="1" applyBorder="1" applyAlignment="1" applyProtection="1">
      <alignment horizontal="center"/>
    </xf>
    <xf numFmtId="0" fontId="4" fillId="5" borderId="1" xfId="25" applyFont="1" applyFill="1" applyBorder="1" applyAlignment="1" applyProtection="1">
      <alignment horizontal="right"/>
    </xf>
    <xf numFmtId="168" fontId="4" fillId="6" borderId="1" xfId="25" applyNumberFormat="1" applyFont="1" applyFill="1" applyBorder="1" applyAlignment="1" applyProtection="1">
      <alignment horizontal="right" vertical="top" wrapText="1"/>
    </xf>
    <xf numFmtId="168" fontId="4" fillId="5" borderId="1" xfId="25" applyNumberFormat="1" applyFont="1" applyFill="1" applyBorder="1" applyAlignment="1" applyProtection="1">
      <alignment horizontal="right" vertical="top" wrapText="1"/>
    </xf>
    <xf numFmtId="0" fontId="17" fillId="9" borderId="5" xfId="25" applyFont="1" applyFill="1" applyBorder="1" applyAlignment="1" applyProtection="1">
      <alignment horizontal="center"/>
    </xf>
    <xf numFmtId="44" fontId="17" fillId="9" borderId="5" xfId="25" applyNumberFormat="1" applyFont="1" applyFill="1" applyBorder="1" applyAlignment="1" applyProtection="1">
      <alignment horizontal="center" wrapText="1"/>
    </xf>
    <xf numFmtId="0" fontId="17" fillId="9" borderId="5" xfId="25" applyNumberFormat="1" applyFont="1" applyFill="1" applyBorder="1" applyAlignment="1" applyProtection="1">
      <alignment horizontal="center"/>
    </xf>
    <xf numFmtId="0" fontId="17" fillId="9" borderId="5" xfId="25" applyNumberFormat="1" applyFont="1" applyFill="1" applyBorder="1" applyAlignment="1" applyProtection="1">
      <alignment horizontal="center" wrapText="1"/>
    </xf>
    <xf numFmtId="44" fontId="17" fillId="9" borderId="5" xfId="25" applyNumberFormat="1" applyFont="1" applyFill="1" applyBorder="1" applyAlignment="1" applyProtection="1">
      <alignment horizontal="center"/>
    </xf>
    <xf numFmtId="14" fontId="0" fillId="0" borderId="0" xfId="0" applyNumberFormat="1"/>
    <xf numFmtId="0" fontId="3" fillId="0" borderId="0" xfId="1" applyFont="1" applyBorder="1" applyAlignment="1">
      <alignment horizontal="center"/>
    </xf>
    <xf numFmtId="0" fontId="4" fillId="0" borderId="2" xfId="25" applyFont="1" applyBorder="1" applyAlignment="1" applyProtection="1">
      <alignment horizontal="center"/>
    </xf>
    <xf numFmtId="0" fontId="4" fillId="0" borderId="4" xfId="25" applyFont="1" applyBorder="1" applyAlignment="1" applyProtection="1">
      <alignment horizontal="center"/>
    </xf>
    <xf numFmtId="0" fontId="4" fillId="4" borderId="2" xfId="25" applyFont="1" applyFill="1" applyBorder="1" applyAlignment="1" applyProtection="1">
      <alignment horizontal="center"/>
    </xf>
    <xf numFmtId="0" fontId="4" fillId="4" borderId="3" xfId="25" applyFont="1" applyFill="1" applyBorder="1" applyAlignment="1" applyProtection="1">
      <alignment horizontal="center"/>
    </xf>
    <xf numFmtId="0" fontId="3" fillId="0" borderId="0" xfId="25" applyFont="1" applyBorder="1" applyAlignment="1">
      <alignment horizontal="center"/>
    </xf>
    <xf numFmtId="0" fontId="3" fillId="0" borderId="0" xfId="25" applyFont="1" applyBorder="1" applyAlignment="1" applyProtection="1">
      <alignment horizontal="center"/>
    </xf>
    <xf numFmtId="0" fontId="5" fillId="0" borderId="2" xfId="25" applyFont="1" applyBorder="1" applyAlignment="1" applyProtection="1">
      <alignment horizontal="center"/>
    </xf>
    <xf numFmtId="0" fontId="5" fillId="0" borderId="4" xfId="25" applyFont="1" applyBorder="1" applyAlignment="1" applyProtection="1">
      <alignment horizontal="center"/>
    </xf>
    <xf numFmtId="0" fontId="7" fillId="0" borderId="0" xfId="3" applyFont="1" applyBorder="1" applyAlignment="1"/>
    <xf numFmtId="168" fontId="14" fillId="0" borderId="0" xfId="31" applyNumberFormat="1" applyFont="1" applyFill="1" applyAlignment="1"/>
    <xf numFmtId="0" fontId="13" fillId="10" borderId="0" xfId="25" applyFont="1" applyFill="1"/>
    <xf numFmtId="0" fontId="1" fillId="11" borderId="0" xfId="25" applyFill="1"/>
  </cellXfs>
  <cellStyles count="32">
    <cellStyle name="Dezimal 2 2" xfId="4" xr:uid="{00000000-0005-0000-0000-000000000000}"/>
    <cellStyle name="Excel Built-in Normal 1" xfId="5" xr:uid="{00000000-0005-0000-0000-000001000000}"/>
    <cellStyle name="Heading" xfId="27" xr:uid="{00000000-0005-0000-0000-000002000000}"/>
    <cellStyle name="Heading1" xfId="28" xr:uid="{00000000-0005-0000-0000-000003000000}"/>
    <cellStyle name="Komma 2" xfId="2" xr:uid="{00000000-0005-0000-0000-000004000000}"/>
    <cellStyle name="Result" xfId="29" xr:uid="{00000000-0005-0000-0000-000005000000}"/>
    <cellStyle name="Result2" xfId="30" xr:uid="{00000000-0005-0000-0000-000006000000}"/>
    <cellStyle name="Standard" xfId="0" builtinId="0"/>
    <cellStyle name="Standard 10" xfId="6" xr:uid="{00000000-0005-0000-0000-000008000000}"/>
    <cellStyle name="Standard 11" xfId="7" xr:uid="{00000000-0005-0000-0000-000009000000}"/>
    <cellStyle name="Standard 12" xfId="8" xr:uid="{00000000-0005-0000-0000-00000A000000}"/>
    <cellStyle name="Standard 13" xfId="9" xr:uid="{00000000-0005-0000-0000-00000B000000}"/>
    <cellStyle name="Standard 14" xfId="10" xr:uid="{00000000-0005-0000-0000-00000C000000}"/>
    <cellStyle name="Standard 15" xfId="11" xr:uid="{00000000-0005-0000-0000-00000D000000}"/>
    <cellStyle name="Standard 16" xfId="12" xr:uid="{00000000-0005-0000-0000-00000E000000}"/>
    <cellStyle name="Standard 17" xfId="13" xr:uid="{00000000-0005-0000-0000-00000F000000}"/>
    <cellStyle name="Standard 18" xfId="14" xr:uid="{00000000-0005-0000-0000-000010000000}"/>
    <cellStyle name="Standard 19" xfId="15" xr:uid="{00000000-0005-0000-0000-000011000000}"/>
    <cellStyle name="Standard 2" xfId="25" xr:uid="{00000000-0005-0000-0000-000012000000}"/>
    <cellStyle name="Standard 2 2" xfId="16" xr:uid="{00000000-0005-0000-0000-000013000000}"/>
    <cellStyle name="Standard 20" xfId="17" xr:uid="{00000000-0005-0000-0000-000014000000}"/>
    <cellStyle name="Standard 21" xfId="18" xr:uid="{00000000-0005-0000-0000-000015000000}"/>
    <cellStyle name="Standard 22" xfId="26" xr:uid="{00000000-0005-0000-0000-000016000000}"/>
    <cellStyle name="Standard 3" xfId="19" xr:uid="{00000000-0005-0000-0000-000017000000}"/>
    <cellStyle name="Standard 4" xfId="20" xr:uid="{00000000-0005-0000-0000-000018000000}"/>
    <cellStyle name="Standard 5" xfId="21" xr:uid="{00000000-0005-0000-0000-000019000000}"/>
    <cellStyle name="Standard 6" xfId="22" xr:uid="{00000000-0005-0000-0000-00001A000000}"/>
    <cellStyle name="Standard 7" xfId="1" xr:uid="{00000000-0005-0000-0000-00001B000000}"/>
    <cellStyle name="Standard 8" xfId="23" xr:uid="{00000000-0005-0000-0000-00001C000000}"/>
    <cellStyle name="Standard 9" xfId="24" xr:uid="{00000000-0005-0000-0000-00001D000000}"/>
    <cellStyle name="TableStyleLight1" xfId="3" xr:uid="{00000000-0005-0000-0000-00001E000000}"/>
    <cellStyle name="TableStyleLight1 2" xfId="3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zoomScale="80" zoomScaleNormal="80" workbookViewId="0">
      <selection activeCell="G14" sqref="G14"/>
    </sheetView>
  </sheetViews>
  <sheetFormatPr baseColWidth="10" defaultRowHeight="15"/>
  <cols>
    <col min="1" max="1" width="17.42578125" customWidth="1"/>
    <col min="2" max="2" width="29.85546875" customWidth="1"/>
    <col min="3" max="3" width="30.7109375" customWidth="1"/>
    <col min="4" max="4" width="33.85546875" customWidth="1"/>
    <col min="5" max="5" width="31.42578125" customWidth="1"/>
    <col min="6" max="6" width="28.140625" customWidth="1"/>
    <col min="7" max="7" width="35.140625" customWidth="1"/>
    <col min="8" max="8" width="27.85546875" customWidth="1"/>
    <col min="9" max="9" width="37.140625" customWidth="1"/>
  </cols>
  <sheetData>
    <row r="1" spans="1:9" ht="18">
      <c r="A1" s="142" t="s">
        <v>112</v>
      </c>
      <c r="B1" s="141"/>
      <c r="C1" s="142"/>
      <c r="D1" s="142"/>
      <c r="E1" s="141"/>
      <c r="F1" s="141"/>
      <c r="G1" s="141"/>
      <c r="H1" s="141"/>
      <c r="I1" s="141"/>
    </row>
    <row r="2" spans="1:9" ht="18">
      <c r="A2" s="142"/>
      <c r="B2" s="141"/>
      <c r="C2" s="141"/>
      <c r="D2" s="141"/>
      <c r="E2" s="141"/>
      <c r="F2" s="141"/>
      <c r="G2" s="141"/>
      <c r="H2" s="141"/>
      <c r="I2" s="141"/>
    </row>
    <row r="3" spans="1:9" ht="15.75" thickBot="1">
      <c r="A3" s="143"/>
      <c r="B3" s="143"/>
      <c r="C3" s="143"/>
      <c r="D3" s="143"/>
      <c r="E3" s="143"/>
      <c r="F3" s="143" t="s">
        <v>113</v>
      </c>
      <c r="G3" s="144"/>
      <c r="H3" s="145"/>
      <c r="I3" s="140">
        <v>0</v>
      </c>
    </row>
    <row r="4" spans="1:9" ht="30.75" thickBot="1">
      <c r="A4" s="146" t="s">
        <v>64</v>
      </c>
      <c r="B4" s="147" t="s">
        <v>65</v>
      </c>
      <c r="C4" s="148" t="s">
        <v>66</v>
      </c>
      <c r="D4" s="148" t="s">
        <v>67</v>
      </c>
      <c r="E4" s="148" t="s">
        <v>68</v>
      </c>
      <c r="F4" s="149" t="s">
        <v>6</v>
      </c>
      <c r="G4" s="150" t="s">
        <v>69</v>
      </c>
      <c r="H4" s="151" t="s">
        <v>70</v>
      </c>
      <c r="I4" s="152" t="s">
        <v>114</v>
      </c>
    </row>
    <row r="5" spans="1:9">
      <c r="B5" s="179"/>
      <c r="I5" s="111"/>
    </row>
    <row r="6" spans="1:9">
      <c r="B6" s="179"/>
      <c r="I6" s="111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9"/>
  <sheetViews>
    <sheetView topLeftCell="A2" workbookViewId="0">
      <selection activeCell="I29" sqref="I29"/>
    </sheetView>
  </sheetViews>
  <sheetFormatPr baseColWidth="10" defaultRowHeight="15"/>
  <cols>
    <col min="3" max="3" width="34.5703125" customWidth="1"/>
  </cols>
  <sheetData>
    <row r="1" spans="1:9" ht="18.75">
      <c r="A1" s="189" t="s">
        <v>76</v>
      </c>
      <c r="B1" s="189"/>
      <c r="C1" s="189"/>
      <c r="D1" s="34"/>
      <c r="E1" s="34"/>
      <c r="F1" s="34"/>
      <c r="G1" s="34"/>
      <c r="H1" s="34"/>
      <c r="I1" s="34"/>
    </row>
    <row r="3" spans="1:9" ht="26.25">
      <c r="A3" s="35" t="s">
        <v>64</v>
      </c>
      <c r="B3" s="36" t="s">
        <v>65</v>
      </c>
      <c r="C3" s="35" t="s">
        <v>66</v>
      </c>
      <c r="D3" s="35" t="s">
        <v>67</v>
      </c>
      <c r="E3" s="35" t="s">
        <v>68</v>
      </c>
      <c r="F3" s="37" t="s">
        <v>6</v>
      </c>
      <c r="G3" s="38" t="s">
        <v>69</v>
      </c>
      <c r="H3" s="39" t="s">
        <v>70</v>
      </c>
      <c r="I3" s="39" t="s">
        <v>37</v>
      </c>
    </row>
    <row r="4" spans="1:9">
      <c r="A4" s="69"/>
      <c r="B4" s="69"/>
      <c r="C4" s="69"/>
      <c r="D4" s="69"/>
      <c r="E4" s="69"/>
      <c r="F4" s="69"/>
      <c r="G4" s="153"/>
      <c r="H4" s="153"/>
      <c r="I4" s="153"/>
    </row>
    <row r="5" spans="1:9">
      <c r="A5" s="69"/>
      <c r="B5" s="69"/>
      <c r="C5" s="69"/>
      <c r="D5" s="69"/>
      <c r="E5" s="69"/>
      <c r="F5" s="69"/>
      <c r="G5" s="153"/>
      <c r="H5" s="153"/>
      <c r="I5" s="153"/>
    </row>
    <row r="6" spans="1:9">
      <c r="A6" s="69"/>
      <c r="B6" s="69"/>
      <c r="C6" s="69"/>
      <c r="D6" s="69"/>
      <c r="E6" s="69"/>
      <c r="F6" s="69"/>
      <c r="G6" s="153"/>
      <c r="H6" s="153"/>
      <c r="I6" s="153"/>
    </row>
    <row r="7" spans="1:9">
      <c r="A7" s="69"/>
      <c r="B7" s="69"/>
      <c r="C7" s="69"/>
      <c r="D7" s="69"/>
      <c r="E7" s="69"/>
      <c r="F7" s="69"/>
      <c r="G7" s="153"/>
      <c r="H7" s="153"/>
      <c r="I7" s="153"/>
    </row>
    <row r="8" spans="1:9">
      <c r="A8" s="69"/>
      <c r="B8" s="69"/>
      <c r="C8" s="69"/>
      <c r="D8" s="69"/>
      <c r="E8" s="69"/>
      <c r="F8" s="69"/>
      <c r="G8" s="153"/>
      <c r="H8" s="153"/>
      <c r="I8" s="153"/>
    </row>
    <row r="9" spans="1:9">
      <c r="A9" s="69"/>
      <c r="B9" s="69"/>
      <c r="C9" s="69"/>
      <c r="D9" s="69"/>
      <c r="E9" s="69"/>
      <c r="F9" s="69"/>
      <c r="G9" s="153"/>
      <c r="H9" s="153"/>
      <c r="I9" s="153"/>
    </row>
    <row r="10" spans="1:9">
      <c r="A10" s="69"/>
      <c r="B10" s="69"/>
      <c r="C10" s="69"/>
      <c r="D10" s="69"/>
      <c r="E10" s="69"/>
      <c r="F10" s="69"/>
      <c r="G10" s="153"/>
      <c r="H10" s="153"/>
      <c r="I10" s="153"/>
    </row>
    <row r="11" spans="1:9">
      <c r="A11" s="69"/>
      <c r="B11" s="69"/>
      <c r="C11" s="69"/>
      <c r="D11" s="69"/>
      <c r="E11" s="69"/>
      <c r="F11" s="69"/>
      <c r="G11" s="153"/>
      <c r="H11" s="153"/>
      <c r="I11" s="153"/>
    </row>
    <row r="12" spans="1:9">
      <c r="A12" s="69"/>
      <c r="B12" s="69"/>
      <c r="C12" s="69"/>
      <c r="D12" s="69"/>
      <c r="E12" s="69"/>
      <c r="F12" s="69"/>
      <c r="G12" s="153"/>
      <c r="H12" s="153"/>
      <c r="I12" s="153"/>
    </row>
    <row r="13" spans="1:9">
      <c r="A13" s="69"/>
      <c r="B13" s="69"/>
      <c r="C13" s="69"/>
      <c r="D13" s="69"/>
      <c r="E13" s="69"/>
      <c r="F13" s="69"/>
      <c r="G13" s="153"/>
      <c r="H13" s="153"/>
      <c r="I13" s="153"/>
    </row>
    <row r="14" spans="1:9">
      <c r="A14" s="69"/>
      <c r="B14" s="69"/>
      <c r="C14" s="69"/>
      <c r="D14" s="69"/>
      <c r="E14" s="69"/>
      <c r="F14" s="69"/>
      <c r="G14" s="153"/>
      <c r="H14" s="153"/>
      <c r="I14" s="153"/>
    </row>
    <row r="15" spans="1:9">
      <c r="A15" s="69"/>
      <c r="B15" s="69"/>
      <c r="C15" s="69"/>
      <c r="D15" s="69"/>
      <c r="E15" s="69"/>
      <c r="F15" s="69"/>
      <c r="G15" s="153"/>
      <c r="H15" s="153"/>
      <c r="I15" s="153"/>
    </row>
    <row r="16" spans="1:9">
      <c r="A16" s="69"/>
      <c r="B16" s="69"/>
      <c r="C16" s="69"/>
      <c r="D16" s="69"/>
      <c r="E16" s="69"/>
      <c r="F16" s="69"/>
      <c r="G16" s="153"/>
      <c r="H16" s="153"/>
      <c r="I16" s="153"/>
    </row>
    <row r="17" spans="1:9">
      <c r="A17" s="69"/>
      <c r="B17" s="69"/>
      <c r="C17" s="69"/>
      <c r="D17" s="69"/>
      <c r="E17" s="69"/>
      <c r="F17" s="69"/>
      <c r="G17" s="153"/>
      <c r="H17" s="153"/>
      <c r="I17" s="153"/>
    </row>
    <row r="18" spans="1:9">
      <c r="A18" s="69"/>
      <c r="B18" s="69"/>
      <c r="C18" s="69"/>
      <c r="D18" s="69"/>
      <c r="E18" s="69"/>
      <c r="F18" s="69"/>
      <c r="G18" s="153"/>
      <c r="H18" s="153"/>
      <c r="I18" s="153"/>
    </row>
    <row r="19" spans="1:9">
      <c r="A19" s="69"/>
      <c r="B19" s="69"/>
      <c r="C19" s="69"/>
      <c r="D19" s="69"/>
      <c r="E19" s="69"/>
      <c r="F19" s="69"/>
      <c r="G19" s="153"/>
      <c r="H19" s="153"/>
      <c r="I19" s="153"/>
    </row>
    <row r="20" spans="1:9">
      <c r="A20" s="69"/>
      <c r="B20" s="69"/>
      <c r="C20" s="69"/>
      <c r="D20" s="69"/>
      <c r="E20" s="69"/>
      <c r="F20" s="69"/>
      <c r="G20" s="153"/>
      <c r="H20" s="153"/>
      <c r="I20" s="153"/>
    </row>
    <row r="21" spans="1:9">
      <c r="A21" s="69"/>
      <c r="B21" s="69"/>
      <c r="C21" s="69"/>
      <c r="D21" s="69"/>
      <c r="E21" s="69"/>
      <c r="F21" s="69"/>
      <c r="G21" s="153"/>
      <c r="H21" s="153"/>
      <c r="I21" s="153"/>
    </row>
    <row r="22" spans="1:9">
      <c r="A22" s="69"/>
      <c r="B22" s="69"/>
      <c r="C22" s="69"/>
      <c r="D22" s="69"/>
      <c r="E22" s="69"/>
      <c r="F22" s="69"/>
      <c r="G22" s="153"/>
      <c r="H22" s="153"/>
      <c r="I22" s="153"/>
    </row>
    <row r="23" spans="1:9">
      <c r="A23" s="69"/>
      <c r="B23" s="69"/>
      <c r="C23" s="69"/>
      <c r="D23" s="69"/>
      <c r="E23" s="69"/>
      <c r="F23" s="69"/>
      <c r="G23" s="153"/>
      <c r="H23" s="153"/>
      <c r="I23" s="153"/>
    </row>
    <row r="24" spans="1:9">
      <c r="A24" s="69"/>
      <c r="B24" s="69"/>
      <c r="C24" s="69"/>
      <c r="D24" s="69"/>
      <c r="E24" s="69"/>
      <c r="F24" s="69"/>
      <c r="G24" s="153"/>
      <c r="H24" s="153"/>
      <c r="I24" s="153"/>
    </row>
    <row r="25" spans="1:9">
      <c r="A25" s="69"/>
      <c r="B25" s="69"/>
      <c r="C25" s="69"/>
      <c r="D25" s="69"/>
      <c r="E25" s="69"/>
      <c r="F25" s="69"/>
      <c r="G25" s="153"/>
      <c r="H25" s="153"/>
      <c r="I25" s="153"/>
    </row>
    <row r="26" spans="1:9">
      <c r="A26" s="69"/>
      <c r="B26" s="69"/>
      <c r="C26" s="69"/>
      <c r="D26" s="69"/>
      <c r="E26" s="69"/>
      <c r="F26" s="69"/>
      <c r="G26" s="153"/>
      <c r="H26" s="153"/>
      <c r="I26" s="153"/>
    </row>
    <row r="27" spans="1:9">
      <c r="A27" s="69"/>
      <c r="B27" s="69"/>
      <c r="C27" s="69"/>
      <c r="D27" s="69"/>
      <c r="E27" s="69"/>
      <c r="F27" s="69"/>
      <c r="G27" s="153"/>
      <c r="H27" s="153"/>
      <c r="I27" s="153"/>
    </row>
    <row r="28" spans="1:9">
      <c r="A28" s="69"/>
      <c r="B28" s="69"/>
      <c r="C28" s="69"/>
      <c r="D28" s="69"/>
      <c r="E28" s="69"/>
      <c r="F28" s="69"/>
      <c r="G28" s="153"/>
      <c r="H28" s="153"/>
      <c r="I28" s="153"/>
    </row>
    <row r="29" spans="1:9">
      <c r="G29" s="111"/>
      <c r="H29" s="111" t="s">
        <v>106</v>
      </c>
      <c r="I29" s="111">
        <f>-SUM(H4:H28)+SUM(G4:G28)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9"/>
  <sheetViews>
    <sheetView topLeftCell="A4" workbookViewId="0">
      <selection activeCell="I30" sqref="I30"/>
    </sheetView>
  </sheetViews>
  <sheetFormatPr baseColWidth="10" defaultRowHeight="15"/>
  <sheetData>
    <row r="1" spans="1:9" ht="18.75">
      <c r="A1" s="189" t="s">
        <v>77</v>
      </c>
      <c r="B1" s="189"/>
      <c r="C1" s="189"/>
      <c r="D1" s="34"/>
      <c r="E1" s="34"/>
      <c r="F1" s="34"/>
      <c r="G1" s="34"/>
      <c r="H1" s="34"/>
      <c r="I1" s="34"/>
    </row>
    <row r="3" spans="1:9" ht="51.75">
      <c r="A3" s="35" t="s">
        <v>64</v>
      </c>
      <c r="B3" s="36" t="s">
        <v>65</v>
      </c>
      <c r="C3" s="35" t="s">
        <v>66</v>
      </c>
      <c r="D3" s="35" t="s">
        <v>67</v>
      </c>
      <c r="E3" s="35" t="s">
        <v>68</v>
      </c>
      <c r="F3" s="37" t="s">
        <v>6</v>
      </c>
      <c r="G3" s="38" t="s">
        <v>69</v>
      </c>
      <c r="H3" s="39" t="s">
        <v>70</v>
      </c>
      <c r="I3" s="39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SUM(H4:H28)-SUM(G4:G28)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9"/>
  <sheetViews>
    <sheetView topLeftCell="A4" workbookViewId="0">
      <selection activeCell="I30" sqref="I30"/>
    </sheetView>
  </sheetViews>
  <sheetFormatPr baseColWidth="10" defaultRowHeight="15"/>
  <sheetData>
    <row r="1" spans="1:9" ht="18.75">
      <c r="A1" s="189" t="s">
        <v>78</v>
      </c>
      <c r="B1" s="189"/>
      <c r="C1" s="189"/>
      <c r="D1" s="34"/>
      <c r="E1" s="34"/>
      <c r="F1" s="34"/>
      <c r="G1" s="34"/>
      <c r="H1" s="34"/>
      <c r="I1" s="34"/>
    </row>
    <row r="3" spans="1:9" ht="51.75">
      <c r="A3" s="35" t="s">
        <v>64</v>
      </c>
      <c r="B3" s="36" t="s">
        <v>65</v>
      </c>
      <c r="C3" s="35" t="s">
        <v>66</v>
      </c>
      <c r="D3" s="35" t="s">
        <v>67</v>
      </c>
      <c r="E3" s="35" t="s">
        <v>68</v>
      </c>
      <c r="F3" s="37" t="s">
        <v>6</v>
      </c>
      <c r="G3" s="38" t="s">
        <v>69</v>
      </c>
      <c r="H3" s="39" t="s">
        <v>70</v>
      </c>
      <c r="I3" s="39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SUM(H4:H28)-SUM(G4:G28)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9"/>
  <sheetViews>
    <sheetView topLeftCell="A4" workbookViewId="0">
      <selection activeCell="I30" sqref="I30"/>
    </sheetView>
  </sheetViews>
  <sheetFormatPr baseColWidth="10" defaultRowHeight="15"/>
  <sheetData>
    <row r="1" spans="1:9" ht="18.75">
      <c r="A1" s="189" t="s">
        <v>79</v>
      </c>
      <c r="B1" s="189"/>
      <c r="C1" s="189"/>
      <c r="D1" s="34"/>
      <c r="E1" s="34"/>
      <c r="F1" s="34"/>
      <c r="G1" s="34"/>
      <c r="H1" s="34"/>
      <c r="I1" s="34"/>
    </row>
    <row r="3" spans="1:9" ht="51.75">
      <c r="A3" s="35" t="s">
        <v>64</v>
      </c>
      <c r="B3" s="36" t="s">
        <v>65</v>
      </c>
      <c r="C3" s="35" t="s">
        <v>66</v>
      </c>
      <c r="D3" s="35" t="s">
        <v>67</v>
      </c>
      <c r="E3" s="35" t="s">
        <v>68</v>
      </c>
      <c r="F3" s="37" t="s">
        <v>6</v>
      </c>
      <c r="G3" s="38" t="s">
        <v>69</v>
      </c>
      <c r="H3" s="39" t="s">
        <v>70</v>
      </c>
      <c r="I3" s="39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SUM(H4:H28)-SUM(G4:G28)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9"/>
  <sheetViews>
    <sheetView topLeftCell="A4" workbookViewId="0">
      <selection activeCell="I30" sqref="I30"/>
    </sheetView>
  </sheetViews>
  <sheetFormatPr baseColWidth="10" defaultRowHeight="15"/>
  <sheetData>
    <row r="1" spans="1:9" ht="18.75">
      <c r="A1" s="189" t="s">
        <v>80</v>
      </c>
      <c r="B1" s="189"/>
      <c r="C1" s="189"/>
      <c r="D1" s="34"/>
      <c r="E1" s="34"/>
      <c r="F1" s="34"/>
      <c r="G1" s="34"/>
      <c r="H1" s="34"/>
      <c r="I1" s="34"/>
    </row>
    <row r="3" spans="1:9" ht="51.75">
      <c r="A3" s="35" t="s">
        <v>64</v>
      </c>
      <c r="B3" s="36" t="s">
        <v>65</v>
      </c>
      <c r="C3" s="35" t="s">
        <v>66</v>
      </c>
      <c r="D3" s="35" t="s">
        <v>67</v>
      </c>
      <c r="E3" s="35" t="s">
        <v>68</v>
      </c>
      <c r="F3" s="37" t="s">
        <v>6</v>
      </c>
      <c r="G3" s="38" t="s">
        <v>69</v>
      </c>
      <c r="H3" s="39" t="s">
        <v>70</v>
      </c>
      <c r="I3" s="39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SUM(H4:H28)-SUM(G4:G28)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9"/>
  <sheetViews>
    <sheetView topLeftCell="A4" workbookViewId="0">
      <selection activeCell="I29" sqref="I29"/>
    </sheetView>
  </sheetViews>
  <sheetFormatPr baseColWidth="10" defaultRowHeight="15"/>
  <sheetData>
    <row r="1" spans="1:9" ht="18.75">
      <c r="A1" s="189" t="s">
        <v>81</v>
      </c>
      <c r="B1" s="189"/>
      <c r="C1" s="189"/>
      <c r="D1" s="34"/>
      <c r="E1" s="34"/>
      <c r="F1" s="34"/>
      <c r="G1" s="34"/>
      <c r="H1" s="34"/>
      <c r="I1" s="34"/>
    </row>
    <row r="3" spans="1:9" ht="51.75">
      <c r="A3" s="35" t="s">
        <v>64</v>
      </c>
      <c r="B3" s="36" t="s">
        <v>65</v>
      </c>
      <c r="C3" s="35" t="s">
        <v>66</v>
      </c>
      <c r="D3" s="35" t="s">
        <v>67</v>
      </c>
      <c r="E3" s="35" t="s">
        <v>68</v>
      </c>
      <c r="F3" s="37" t="s">
        <v>6</v>
      </c>
      <c r="G3" s="38" t="s">
        <v>69</v>
      </c>
      <c r="H3" s="39" t="s">
        <v>70</v>
      </c>
      <c r="I3" s="39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SUM(H4:H28)-SUM(G4:G28)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9"/>
  <sheetViews>
    <sheetView topLeftCell="A4" workbookViewId="0">
      <selection activeCell="I29" sqref="I29"/>
    </sheetView>
  </sheetViews>
  <sheetFormatPr baseColWidth="10" defaultRowHeight="15"/>
  <sheetData>
    <row r="1" spans="1:9" ht="18.75">
      <c r="A1" s="189" t="s">
        <v>82</v>
      </c>
      <c r="B1" s="189"/>
      <c r="C1" s="189"/>
      <c r="D1" s="34"/>
      <c r="E1" s="34"/>
      <c r="F1" s="34"/>
      <c r="G1" s="34"/>
      <c r="H1" s="34"/>
      <c r="I1" s="34"/>
    </row>
    <row r="3" spans="1:9" ht="51.75">
      <c r="A3" s="35" t="s">
        <v>64</v>
      </c>
      <c r="B3" s="36" t="s">
        <v>65</v>
      </c>
      <c r="C3" s="35" t="s">
        <v>66</v>
      </c>
      <c r="D3" s="35" t="s">
        <v>67</v>
      </c>
      <c r="E3" s="35" t="s">
        <v>68</v>
      </c>
      <c r="F3" s="37" t="s">
        <v>6</v>
      </c>
      <c r="G3" s="38" t="s">
        <v>69</v>
      </c>
      <c r="H3" s="39" t="s">
        <v>70</v>
      </c>
      <c r="I3" s="39" t="s">
        <v>37</v>
      </c>
    </row>
    <row r="4" spans="1:9">
      <c r="B4" s="179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SUM(H4:H28)-SUM(G4:G28)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9"/>
  <sheetViews>
    <sheetView topLeftCell="A4" workbookViewId="0">
      <selection activeCell="I29" sqref="I29"/>
    </sheetView>
  </sheetViews>
  <sheetFormatPr baseColWidth="10" defaultRowHeight="15"/>
  <sheetData>
    <row r="1" spans="1:9" ht="18.75">
      <c r="A1" s="189" t="s">
        <v>83</v>
      </c>
      <c r="B1" s="189"/>
      <c r="C1" s="189"/>
      <c r="D1" s="34"/>
      <c r="E1" s="34"/>
      <c r="F1" s="34"/>
      <c r="G1" s="34"/>
      <c r="H1" s="34"/>
      <c r="I1" s="34"/>
    </row>
    <row r="3" spans="1:9" ht="51.75">
      <c r="A3" s="35" t="s">
        <v>64</v>
      </c>
      <c r="B3" s="36" t="s">
        <v>65</v>
      </c>
      <c r="C3" s="35" t="s">
        <v>66</v>
      </c>
      <c r="D3" s="35" t="s">
        <v>67</v>
      </c>
      <c r="E3" s="35" t="s">
        <v>68</v>
      </c>
      <c r="F3" s="37" t="s">
        <v>6</v>
      </c>
      <c r="G3" s="38" t="s">
        <v>69</v>
      </c>
      <c r="H3" s="39" t="s">
        <v>70</v>
      </c>
      <c r="I3" s="39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SUM(H4:H28)-SUM(G4:G28)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9"/>
  <sheetViews>
    <sheetView topLeftCell="A4" workbookViewId="0">
      <selection activeCell="I29" sqref="I29"/>
    </sheetView>
  </sheetViews>
  <sheetFormatPr baseColWidth="10" defaultRowHeight="15"/>
  <sheetData>
    <row r="1" spans="1:9" ht="18.75">
      <c r="A1" s="189" t="s">
        <v>84</v>
      </c>
      <c r="B1" s="189"/>
      <c r="C1" s="189"/>
      <c r="D1" s="34"/>
      <c r="E1" s="34"/>
      <c r="F1" s="34"/>
      <c r="G1" s="34"/>
      <c r="H1" s="34"/>
      <c r="I1" s="34"/>
    </row>
    <row r="3" spans="1:9" ht="51.75">
      <c r="A3" s="35" t="s">
        <v>64</v>
      </c>
      <c r="B3" s="36" t="s">
        <v>65</v>
      </c>
      <c r="C3" s="35" t="s">
        <v>66</v>
      </c>
      <c r="D3" s="35" t="s">
        <v>67</v>
      </c>
      <c r="E3" s="35" t="s">
        <v>68</v>
      </c>
      <c r="F3" s="37" t="s">
        <v>6</v>
      </c>
      <c r="G3" s="38" t="s">
        <v>69</v>
      </c>
      <c r="H3" s="39" t="s">
        <v>70</v>
      </c>
      <c r="I3" s="39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SUM(H4:H28)-SUM(G4:G28)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9"/>
  <sheetViews>
    <sheetView topLeftCell="A4" workbookViewId="0">
      <selection activeCell="I29" sqref="I29"/>
    </sheetView>
  </sheetViews>
  <sheetFormatPr baseColWidth="10" defaultRowHeight="15"/>
  <sheetData>
    <row r="1" spans="1:9" ht="18.75">
      <c r="A1" s="189" t="s">
        <v>85</v>
      </c>
      <c r="B1" s="189"/>
      <c r="C1" s="189"/>
      <c r="D1" s="34"/>
      <c r="E1" s="34"/>
      <c r="F1" s="34"/>
      <c r="G1" s="34"/>
      <c r="H1" s="34"/>
      <c r="I1" s="34"/>
    </row>
    <row r="3" spans="1:9" ht="51.75">
      <c r="A3" s="35" t="s">
        <v>64</v>
      </c>
      <c r="B3" s="36" t="s">
        <v>65</v>
      </c>
      <c r="C3" s="35" t="s">
        <v>66</v>
      </c>
      <c r="D3" s="35" t="s">
        <v>67</v>
      </c>
      <c r="E3" s="35" t="s">
        <v>68</v>
      </c>
      <c r="F3" s="37" t="s">
        <v>6</v>
      </c>
      <c r="G3" s="38" t="s">
        <v>69</v>
      </c>
      <c r="H3" s="39" t="s">
        <v>70</v>
      </c>
      <c r="I3" s="39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SUM(H4:H28)-SUM(G4:G28)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workbookViewId="0">
      <selection activeCell="H7" sqref="H7"/>
    </sheetView>
  </sheetViews>
  <sheetFormatPr baseColWidth="10" defaultRowHeight="15"/>
  <cols>
    <col min="2" max="2" width="31.140625" customWidth="1"/>
    <col min="3" max="3" width="65.85546875" customWidth="1"/>
    <col min="4" max="4" width="19.42578125" customWidth="1"/>
    <col min="5" max="5" width="21.85546875" customWidth="1"/>
    <col min="6" max="6" width="17.42578125" customWidth="1"/>
    <col min="7" max="7" width="18.7109375" customWidth="1"/>
    <col min="9" max="9" width="35.28515625" customWidth="1"/>
  </cols>
  <sheetData>
    <row r="1" spans="1:9" ht="18">
      <c r="A1" s="155" t="s">
        <v>115</v>
      </c>
      <c r="B1" s="154"/>
      <c r="C1" s="155"/>
      <c r="D1" s="155"/>
      <c r="E1" s="154"/>
      <c r="F1" s="154"/>
      <c r="G1" s="156"/>
      <c r="H1" s="154"/>
      <c r="I1" s="154"/>
    </row>
    <row r="2" spans="1:9" ht="18">
      <c r="A2" s="155"/>
      <c r="B2" s="154"/>
      <c r="C2" s="154"/>
      <c r="D2" s="154"/>
      <c r="E2" s="154"/>
      <c r="F2" s="154"/>
      <c r="G2" s="156"/>
      <c r="H2" s="154"/>
      <c r="I2" s="154"/>
    </row>
    <row r="3" spans="1:9">
      <c r="A3" s="157"/>
      <c r="B3" s="157"/>
      <c r="C3" s="157"/>
      <c r="D3" s="157"/>
      <c r="E3" s="157"/>
      <c r="F3" s="157" t="s">
        <v>113</v>
      </c>
      <c r="G3" s="158"/>
      <c r="H3" s="190">
        <v>0</v>
      </c>
      <c r="I3" s="164">
        <v>0</v>
      </c>
    </row>
    <row r="4" spans="1:9">
      <c r="A4" s="159" t="s">
        <v>64</v>
      </c>
      <c r="B4" s="160" t="s">
        <v>65</v>
      </c>
      <c r="C4" s="159" t="s">
        <v>66</v>
      </c>
      <c r="D4" s="159" t="s">
        <v>67</v>
      </c>
      <c r="E4" s="159" t="s">
        <v>68</v>
      </c>
      <c r="F4" s="161" t="s">
        <v>6</v>
      </c>
      <c r="G4" s="162" t="s">
        <v>69</v>
      </c>
      <c r="H4" s="163" t="s">
        <v>70</v>
      </c>
      <c r="I4" s="159"/>
    </row>
    <row r="5" spans="1:9">
      <c r="B5" s="179"/>
      <c r="I5">
        <f ca="1">A5:I5</f>
        <v>0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9"/>
  <sheetViews>
    <sheetView topLeftCell="A4" workbookViewId="0">
      <selection activeCell="I29" sqref="I29"/>
    </sheetView>
  </sheetViews>
  <sheetFormatPr baseColWidth="10" defaultRowHeight="15"/>
  <sheetData>
    <row r="1" spans="1:9" ht="18.75">
      <c r="A1" s="189" t="s">
        <v>86</v>
      </c>
      <c r="B1" s="189"/>
      <c r="C1" s="189"/>
      <c r="D1" s="34"/>
      <c r="E1" s="34"/>
      <c r="F1" s="34"/>
      <c r="G1" s="34"/>
      <c r="H1" s="34"/>
      <c r="I1" s="34"/>
    </row>
    <row r="3" spans="1:9" ht="51.75">
      <c r="A3" s="35" t="s">
        <v>64</v>
      </c>
      <c r="B3" s="36" t="s">
        <v>65</v>
      </c>
      <c r="C3" s="35" t="s">
        <v>66</v>
      </c>
      <c r="D3" s="35" t="s">
        <v>67</v>
      </c>
      <c r="E3" s="35" t="s">
        <v>68</v>
      </c>
      <c r="F3" s="37" t="s">
        <v>6</v>
      </c>
      <c r="G3" s="38" t="s">
        <v>69</v>
      </c>
      <c r="H3" s="39" t="s">
        <v>70</v>
      </c>
      <c r="I3" s="39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SUM(H4:H28)-SUM(G4:G28)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9"/>
  <sheetViews>
    <sheetView topLeftCell="A2" workbookViewId="0">
      <selection activeCell="I29" sqref="I29"/>
    </sheetView>
  </sheetViews>
  <sheetFormatPr baseColWidth="10" defaultRowHeight="15"/>
  <cols>
    <col min="3" max="3" width="38.140625" customWidth="1"/>
  </cols>
  <sheetData>
    <row r="1" spans="1:9" ht="18.75">
      <c r="A1" s="189" t="s">
        <v>87</v>
      </c>
      <c r="B1" s="189"/>
      <c r="C1" s="189"/>
      <c r="D1" s="34"/>
      <c r="E1" s="34"/>
      <c r="F1" s="34"/>
      <c r="G1" s="34"/>
      <c r="H1" s="34"/>
      <c r="I1" s="34"/>
    </row>
    <row r="3" spans="1:9" ht="26.25">
      <c r="A3" s="35" t="s">
        <v>64</v>
      </c>
      <c r="B3" s="36" t="s">
        <v>65</v>
      </c>
      <c r="C3" s="35" t="s">
        <v>66</v>
      </c>
      <c r="D3" s="35" t="s">
        <v>67</v>
      </c>
      <c r="E3" s="35" t="s">
        <v>68</v>
      </c>
      <c r="F3" s="37" t="s">
        <v>6</v>
      </c>
      <c r="G3" s="38" t="s">
        <v>69</v>
      </c>
      <c r="H3" s="39" t="s">
        <v>70</v>
      </c>
      <c r="I3" s="39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SUM(H4:H28)-SUM(G4:G28)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29"/>
  <sheetViews>
    <sheetView topLeftCell="A2" workbookViewId="0">
      <selection activeCell="I29" sqref="I29"/>
    </sheetView>
  </sheetViews>
  <sheetFormatPr baseColWidth="10" defaultRowHeight="15"/>
  <cols>
    <col min="3" max="3" width="28.5703125" customWidth="1"/>
  </cols>
  <sheetData>
    <row r="1" spans="1:9" ht="18.75">
      <c r="A1" s="189" t="s">
        <v>88</v>
      </c>
      <c r="B1" s="189"/>
      <c r="C1" s="189"/>
      <c r="D1" s="34"/>
      <c r="E1" s="34"/>
      <c r="F1" s="34"/>
      <c r="G1" s="34"/>
      <c r="H1" s="34"/>
      <c r="I1" s="34"/>
    </row>
    <row r="3" spans="1:9" ht="26.25">
      <c r="A3" s="35" t="s">
        <v>64</v>
      </c>
      <c r="B3" s="36" t="s">
        <v>65</v>
      </c>
      <c r="C3" s="35" t="s">
        <v>66</v>
      </c>
      <c r="D3" s="35" t="s">
        <v>67</v>
      </c>
      <c r="E3" s="35" t="s">
        <v>68</v>
      </c>
      <c r="F3" s="37" t="s">
        <v>6</v>
      </c>
      <c r="G3" s="38" t="s">
        <v>69</v>
      </c>
      <c r="H3" s="39" t="s">
        <v>70</v>
      </c>
      <c r="I3" s="39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SUM(H4:H28)-SUM(G4:G28)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29"/>
  <sheetViews>
    <sheetView topLeftCell="A4" workbookViewId="0">
      <selection activeCell="I29" sqref="I29"/>
    </sheetView>
  </sheetViews>
  <sheetFormatPr baseColWidth="10" defaultRowHeight="15"/>
  <sheetData>
    <row r="1" spans="1:9" ht="18.75">
      <c r="A1" s="189" t="s">
        <v>89</v>
      </c>
      <c r="B1" s="189"/>
      <c r="C1" s="189"/>
      <c r="D1" s="34"/>
      <c r="E1" s="34"/>
      <c r="F1" s="34"/>
      <c r="G1" s="34"/>
      <c r="H1" s="34"/>
      <c r="I1" s="34"/>
    </row>
    <row r="3" spans="1:9" ht="51.75">
      <c r="A3" s="35" t="s">
        <v>64</v>
      </c>
      <c r="B3" s="36" t="s">
        <v>65</v>
      </c>
      <c r="C3" s="35" t="s">
        <v>66</v>
      </c>
      <c r="D3" s="35" t="s">
        <v>67</v>
      </c>
      <c r="E3" s="35" t="s">
        <v>68</v>
      </c>
      <c r="F3" s="37" t="s">
        <v>6</v>
      </c>
      <c r="G3" s="38" t="s">
        <v>69</v>
      </c>
      <c r="H3" s="39" t="s">
        <v>70</v>
      </c>
      <c r="I3" s="39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SUM(H4:H28)-SUM(G4:G28)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29"/>
  <sheetViews>
    <sheetView topLeftCell="A2" workbookViewId="0">
      <selection activeCell="I29" sqref="I29"/>
    </sheetView>
  </sheetViews>
  <sheetFormatPr baseColWidth="10" defaultRowHeight="15"/>
  <cols>
    <col min="3" max="3" width="18" customWidth="1"/>
  </cols>
  <sheetData>
    <row r="1" spans="1:9" ht="18.75">
      <c r="A1" s="189" t="s">
        <v>90</v>
      </c>
      <c r="B1" s="189"/>
      <c r="C1" s="189"/>
      <c r="D1" s="34"/>
      <c r="E1" s="34"/>
      <c r="F1" s="34"/>
      <c r="G1" s="34"/>
      <c r="H1" s="34"/>
      <c r="I1" s="34"/>
    </row>
    <row r="3" spans="1:9" ht="26.25">
      <c r="A3" s="35" t="s">
        <v>64</v>
      </c>
      <c r="B3" s="36" t="s">
        <v>65</v>
      </c>
      <c r="C3" s="35" t="s">
        <v>66</v>
      </c>
      <c r="D3" s="35" t="s">
        <v>67</v>
      </c>
      <c r="E3" s="35" t="s">
        <v>68</v>
      </c>
      <c r="F3" s="37" t="s">
        <v>6</v>
      </c>
      <c r="G3" s="38" t="s">
        <v>69</v>
      </c>
      <c r="H3" s="39" t="s">
        <v>70</v>
      </c>
      <c r="I3" s="39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SUM(H4:H28)-SUM(G4:G28)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29"/>
  <sheetViews>
    <sheetView topLeftCell="A4" workbookViewId="0">
      <selection activeCell="I29" sqref="I29"/>
    </sheetView>
  </sheetViews>
  <sheetFormatPr baseColWidth="10" defaultRowHeight="15"/>
  <sheetData>
    <row r="1" spans="1:9" ht="18.75">
      <c r="A1" s="189" t="s">
        <v>91</v>
      </c>
      <c r="B1" s="189"/>
      <c r="C1" s="189"/>
      <c r="D1" s="34"/>
      <c r="E1" s="34"/>
      <c r="F1" s="34"/>
      <c r="G1" s="34"/>
      <c r="H1" s="34"/>
      <c r="I1" s="34"/>
    </row>
    <row r="3" spans="1:9" ht="51.75">
      <c r="A3" s="35" t="s">
        <v>64</v>
      </c>
      <c r="B3" s="36" t="s">
        <v>65</v>
      </c>
      <c r="C3" s="35" t="s">
        <v>66</v>
      </c>
      <c r="D3" s="35" t="s">
        <v>67</v>
      </c>
      <c r="E3" s="35" t="s">
        <v>68</v>
      </c>
      <c r="F3" s="37" t="s">
        <v>6</v>
      </c>
      <c r="G3" s="38" t="s">
        <v>69</v>
      </c>
      <c r="H3" s="39" t="s">
        <v>70</v>
      </c>
      <c r="I3" s="39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SUM(H4:H28)-SUM(G4:G28)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29"/>
  <sheetViews>
    <sheetView topLeftCell="A18" workbookViewId="0">
      <selection activeCell="I29" sqref="I29"/>
    </sheetView>
  </sheetViews>
  <sheetFormatPr baseColWidth="10" defaultRowHeight="15"/>
  <sheetData>
    <row r="1" spans="1:9" ht="18.75">
      <c r="A1" s="189" t="s">
        <v>92</v>
      </c>
      <c r="B1" s="189"/>
      <c r="C1" s="189"/>
      <c r="D1" s="34"/>
      <c r="E1" s="34"/>
      <c r="F1" s="34"/>
      <c r="G1" s="34"/>
      <c r="H1" s="34"/>
      <c r="I1" s="34"/>
    </row>
    <row r="3" spans="1:9" ht="51.75">
      <c r="A3" s="35" t="s">
        <v>64</v>
      </c>
      <c r="B3" s="36" t="s">
        <v>65</v>
      </c>
      <c r="C3" s="35" t="s">
        <v>66</v>
      </c>
      <c r="D3" s="35" t="s">
        <v>67</v>
      </c>
      <c r="E3" s="35" t="s">
        <v>68</v>
      </c>
      <c r="F3" s="37" t="s">
        <v>6</v>
      </c>
      <c r="G3" s="38" t="s">
        <v>69</v>
      </c>
      <c r="H3" s="39" t="s">
        <v>70</v>
      </c>
      <c r="I3" s="39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SUM(H4:H28)-SUM(G4:G28)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topLeftCell="A36" zoomScaleNormal="100" workbookViewId="0">
      <selection activeCell="C61" sqref="C61"/>
    </sheetView>
  </sheetViews>
  <sheetFormatPr baseColWidth="10" defaultRowHeight="15"/>
  <cols>
    <col min="2" max="2" width="43.140625" customWidth="1"/>
    <col min="3" max="3" width="16.28515625" customWidth="1"/>
    <col min="4" max="4" width="21.42578125" customWidth="1"/>
    <col min="5" max="5" width="40.28515625" customWidth="1"/>
  </cols>
  <sheetData>
    <row r="1" spans="1:5" ht="18">
      <c r="A1" s="180" t="s">
        <v>116</v>
      </c>
      <c r="B1" s="180"/>
      <c r="C1" s="180"/>
      <c r="D1" s="180"/>
      <c r="E1" s="180"/>
    </row>
    <row r="2" spans="1:5" ht="18">
      <c r="A2" s="180" t="s">
        <v>0</v>
      </c>
      <c r="B2" s="180"/>
      <c r="C2" s="180"/>
      <c r="D2" s="180"/>
      <c r="E2" s="180"/>
    </row>
    <row r="3" spans="1:5">
      <c r="A3" s="72" t="s">
        <v>1</v>
      </c>
      <c r="B3" s="72" t="s">
        <v>2</v>
      </c>
      <c r="C3" s="73" t="s">
        <v>3</v>
      </c>
      <c r="D3" s="72" t="s">
        <v>4</v>
      </c>
      <c r="E3" s="72" t="s">
        <v>5</v>
      </c>
    </row>
    <row r="4" spans="1:5">
      <c r="A4" s="72" t="s">
        <v>6</v>
      </c>
      <c r="B4" s="72"/>
      <c r="C4" s="73">
        <v>2018</v>
      </c>
      <c r="D4" s="72">
        <v>2018</v>
      </c>
      <c r="E4" s="72">
        <v>2018</v>
      </c>
    </row>
    <row r="5" spans="1:5" ht="15.75" thickBot="1">
      <c r="A5" s="72"/>
      <c r="B5" s="72"/>
      <c r="C5" s="73" t="s">
        <v>7</v>
      </c>
      <c r="D5" s="72" t="s">
        <v>7</v>
      </c>
      <c r="E5" s="72" t="s">
        <v>7</v>
      </c>
    </row>
    <row r="6" spans="1:5" ht="16.5" thickTop="1" thickBot="1">
      <c r="A6" s="1"/>
      <c r="B6" s="74" t="s">
        <v>8</v>
      </c>
      <c r="C6" s="131">
        <f>C7+C8</f>
        <v>0</v>
      </c>
      <c r="D6" s="132">
        <f>D7+D8</f>
        <v>0</v>
      </c>
      <c r="E6" s="132">
        <f>SUM(E7:E8)</f>
        <v>0</v>
      </c>
    </row>
    <row r="7" spans="1:5" ht="16.5" thickTop="1" thickBot="1">
      <c r="A7" s="2"/>
      <c r="B7" s="75" t="s">
        <v>9</v>
      </c>
      <c r="C7" s="133">
        <f>Haushaltsplan!D8</f>
        <v>0</v>
      </c>
      <c r="D7" s="133">
        <f>Haushaltsplan!D8</f>
        <v>0</v>
      </c>
      <c r="E7" s="133">
        <f>D7-C7</f>
        <v>0</v>
      </c>
    </row>
    <row r="8" spans="1:5" ht="16.5" thickTop="1" thickBot="1">
      <c r="A8" s="2"/>
      <c r="B8" s="75" t="s">
        <v>10</v>
      </c>
      <c r="C8" s="133">
        <f>Haushaltsplan!D9</f>
        <v>0</v>
      </c>
      <c r="D8" s="133">
        <f>Haushaltsplan!D9</f>
        <v>0</v>
      </c>
      <c r="E8" s="133">
        <f>D8-C8</f>
        <v>0</v>
      </c>
    </row>
    <row r="9" spans="1:5" ht="16.5" thickTop="1" thickBot="1">
      <c r="A9" s="3"/>
      <c r="B9" s="76"/>
      <c r="C9" s="133"/>
      <c r="D9" s="133"/>
      <c r="E9" s="133"/>
    </row>
    <row r="10" spans="1:5" ht="16.5" thickTop="1" thickBot="1">
      <c r="A10" s="87" t="s">
        <v>11</v>
      </c>
      <c r="B10" s="74" t="s">
        <v>12</v>
      </c>
      <c r="C10" s="131">
        <f>SUM(C11:C12)</f>
        <v>0</v>
      </c>
      <c r="D10" s="131">
        <f>SUM(D11:D12)</f>
        <v>0</v>
      </c>
      <c r="E10" s="131">
        <f>-C10+D10</f>
        <v>0</v>
      </c>
    </row>
    <row r="11" spans="1:5" ht="16.5" thickTop="1" thickBot="1">
      <c r="A11" s="88" t="s">
        <v>39</v>
      </c>
      <c r="B11" s="75" t="s">
        <v>40</v>
      </c>
      <c r="C11" s="133">
        <f>'E110'!I29</f>
        <v>0</v>
      </c>
      <c r="D11" s="129">
        <f>Haushaltsplan!D11/2</f>
        <v>0</v>
      </c>
      <c r="E11" s="131">
        <f>C11-D11</f>
        <v>0</v>
      </c>
    </row>
    <row r="12" spans="1:5" ht="16.5" thickTop="1" thickBot="1">
      <c r="A12" s="88" t="s">
        <v>41</v>
      </c>
      <c r="B12" s="75" t="s">
        <v>42</v>
      </c>
      <c r="C12" s="133">
        <f>'E120'!I30</f>
        <v>0</v>
      </c>
      <c r="D12" s="129">
        <f>Haushaltsplan!D11/2</f>
        <v>0</v>
      </c>
      <c r="E12" s="131">
        <f>C12-D12</f>
        <v>0</v>
      </c>
    </row>
    <row r="13" spans="1:5" ht="16.5" thickTop="1" thickBot="1">
      <c r="A13" s="88"/>
      <c r="B13" s="75"/>
      <c r="C13" s="133"/>
      <c r="D13" s="129"/>
      <c r="E13" s="131"/>
    </row>
    <row r="14" spans="1:5" ht="16.5" thickTop="1" thickBot="1">
      <c r="A14" s="88"/>
      <c r="B14" s="76"/>
      <c r="C14" s="133"/>
      <c r="D14" s="129"/>
      <c r="E14" s="131"/>
    </row>
    <row r="15" spans="1:5" ht="16.5" thickTop="1" thickBot="1">
      <c r="A15" s="87" t="s">
        <v>13</v>
      </c>
      <c r="B15" s="74" t="s">
        <v>107</v>
      </c>
      <c r="C15" s="132">
        <f>'E200'!I29</f>
        <v>0</v>
      </c>
      <c r="D15" s="132">
        <f>Haushaltsplan!D13</f>
        <v>0</v>
      </c>
      <c r="E15" s="131">
        <f>C15-D15</f>
        <v>0</v>
      </c>
    </row>
    <row r="16" spans="1:5" ht="16.5" thickTop="1" thickBot="1">
      <c r="A16" s="87"/>
      <c r="B16" s="74"/>
      <c r="C16" s="132"/>
      <c r="D16" s="132"/>
      <c r="E16" s="131"/>
    </row>
    <row r="17" spans="1:5" ht="16.5" thickTop="1" thickBot="1">
      <c r="A17" s="87"/>
      <c r="B17" s="74"/>
      <c r="C17" s="132"/>
      <c r="D17" s="129"/>
      <c r="E17" s="131"/>
    </row>
    <row r="18" spans="1:5" ht="16.5" thickTop="1" thickBot="1">
      <c r="A18" s="87" t="s">
        <v>14</v>
      </c>
      <c r="B18" s="74" t="s">
        <v>15</v>
      </c>
      <c r="C18" s="132">
        <f>C19+C20</f>
        <v>0</v>
      </c>
      <c r="D18" s="132">
        <f>SUM(D19+D20)</f>
        <v>0</v>
      </c>
      <c r="E18" s="131">
        <f>SUM(E19:E20)</f>
        <v>0</v>
      </c>
    </row>
    <row r="19" spans="1:5" ht="16.5" thickTop="1" thickBot="1">
      <c r="A19" s="88" t="s">
        <v>16</v>
      </c>
      <c r="B19" s="75" t="s">
        <v>17</v>
      </c>
      <c r="C19" s="129">
        <f>'E310'!I29</f>
        <v>0</v>
      </c>
      <c r="D19" s="129">
        <f>Haushaltsplan!D16</f>
        <v>0</v>
      </c>
      <c r="E19" s="131">
        <f>C19-D19</f>
        <v>0</v>
      </c>
    </row>
    <row r="20" spans="1:5" ht="16.5" thickTop="1" thickBot="1">
      <c r="A20" s="89" t="s">
        <v>18</v>
      </c>
      <c r="B20" s="77" t="s">
        <v>19</v>
      </c>
      <c r="C20" s="128">
        <f>'E320'!I29</f>
        <v>0</v>
      </c>
      <c r="D20" s="128">
        <f>Haushaltsplan!D17</f>
        <v>0</v>
      </c>
      <c r="E20" s="131">
        <f>C20-D20</f>
        <v>0</v>
      </c>
    </row>
    <row r="21" spans="1:5" ht="16.5" thickTop="1" thickBot="1">
      <c r="A21" s="89"/>
      <c r="B21" s="77"/>
      <c r="C21" s="128"/>
      <c r="D21" s="128"/>
      <c r="E21" s="131"/>
    </row>
    <row r="22" spans="1:5" ht="16.5" thickTop="1" thickBot="1">
      <c r="A22" s="90"/>
      <c r="B22" s="78"/>
      <c r="C22" s="134"/>
      <c r="D22" s="128"/>
      <c r="E22" s="131"/>
    </row>
    <row r="23" spans="1:5" ht="16.5" thickTop="1" thickBot="1">
      <c r="A23" s="90" t="s">
        <v>20</v>
      </c>
      <c r="B23" s="78" t="s">
        <v>21</v>
      </c>
      <c r="C23" s="134">
        <f>'E400'!I29</f>
        <v>0</v>
      </c>
      <c r="D23" s="134">
        <f>Haushaltsplan!D19</f>
        <v>0</v>
      </c>
      <c r="E23" s="131">
        <f>C23-D23</f>
        <v>0</v>
      </c>
    </row>
    <row r="24" spans="1:5" ht="16.5" thickTop="1" thickBot="1">
      <c r="A24" s="90"/>
      <c r="B24" s="78"/>
      <c r="C24" s="134"/>
      <c r="D24" s="128"/>
      <c r="E24" s="128"/>
    </row>
    <row r="25" spans="1:5" ht="16.5" thickTop="1" thickBot="1">
      <c r="A25" s="91"/>
      <c r="B25" s="79"/>
      <c r="C25" s="134"/>
      <c r="D25" s="135"/>
      <c r="E25" s="135"/>
    </row>
    <row r="26" spans="1:5" ht="16.5" thickTop="1" thickBot="1">
      <c r="A26" s="92"/>
      <c r="B26" s="80" t="s">
        <v>22</v>
      </c>
      <c r="C26" s="136">
        <f>C6+C10+C15+C18+O50+C23</f>
        <v>0</v>
      </c>
      <c r="D26" s="136">
        <f>D6+D10+D15+D18+P50+D23</f>
        <v>0</v>
      </c>
      <c r="E26" s="136">
        <f>E6+E10+E15+E18+E23</f>
        <v>0</v>
      </c>
    </row>
    <row r="27" spans="1:5" ht="16.5" thickTop="1" thickBot="1">
      <c r="A27" s="89"/>
      <c r="B27" s="81"/>
      <c r="C27" s="98"/>
      <c r="D27" s="98"/>
      <c r="E27" s="98"/>
    </row>
    <row r="28" spans="1:5" ht="16.5" thickTop="1" thickBot="1">
      <c r="A28" s="174" t="s">
        <v>23</v>
      </c>
      <c r="B28" s="174" t="s">
        <v>2</v>
      </c>
      <c r="C28" s="175" t="s">
        <v>109</v>
      </c>
      <c r="D28" s="175" t="s">
        <v>110</v>
      </c>
      <c r="E28" s="175" t="s">
        <v>111</v>
      </c>
    </row>
    <row r="29" spans="1:5" ht="16.5" thickTop="1" thickBot="1">
      <c r="A29" s="174" t="s">
        <v>6</v>
      </c>
      <c r="B29" s="176"/>
      <c r="C29" s="177">
        <v>2018</v>
      </c>
      <c r="D29" s="177">
        <v>2018</v>
      </c>
      <c r="E29" s="177">
        <v>2018</v>
      </c>
    </row>
    <row r="30" spans="1:5" ht="16.5" thickTop="1" thickBot="1">
      <c r="A30" s="174"/>
      <c r="B30" s="174"/>
      <c r="C30" s="175" t="s">
        <v>7</v>
      </c>
      <c r="D30" s="178" t="s">
        <v>7</v>
      </c>
      <c r="E30" s="178" t="s">
        <v>7</v>
      </c>
    </row>
    <row r="31" spans="1:5" ht="16.5" thickTop="1" thickBot="1">
      <c r="A31" s="93"/>
      <c r="B31" s="82"/>
      <c r="C31" s="99"/>
      <c r="D31" s="100"/>
      <c r="E31" s="100"/>
    </row>
    <row r="32" spans="1:5" ht="16.5" thickTop="1" thickBot="1">
      <c r="A32" s="94" t="s">
        <v>38</v>
      </c>
      <c r="B32" s="78" t="s">
        <v>24</v>
      </c>
      <c r="C32" s="126">
        <f>SUM(C33:C38)</f>
        <v>0</v>
      </c>
      <c r="D32" s="126">
        <f>SUM(D33:D39)</f>
        <v>0</v>
      </c>
      <c r="E32" s="126">
        <f>SUM(E33:E38)</f>
        <v>0</v>
      </c>
    </row>
    <row r="33" spans="1:5" ht="16.5" thickTop="1" thickBot="1">
      <c r="A33" s="93" t="s">
        <v>43</v>
      </c>
      <c r="B33" s="77" t="s">
        <v>25</v>
      </c>
      <c r="C33" s="114">
        <f>'1010'!I29</f>
        <v>0</v>
      </c>
      <c r="D33" s="114">
        <f>Haushaltsplan!D29</f>
        <v>0</v>
      </c>
      <c r="E33" s="114">
        <f t="shared" ref="E33:E39" si="0">-C33+D33</f>
        <v>0</v>
      </c>
    </row>
    <row r="34" spans="1:5" ht="16.5" thickTop="1" thickBot="1">
      <c r="A34" s="95" t="s">
        <v>44</v>
      </c>
      <c r="B34" s="75" t="s">
        <v>26</v>
      </c>
      <c r="C34" s="127">
        <f>'1020'!I29</f>
        <v>0</v>
      </c>
      <c r="D34" s="127">
        <f>Haushaltsplan!D30</f>
        <v>0</v>
      </c>
      <c r="E34" s="114">
        <f t="shared" si="0"/>
        <v>0</v>
      </c>
    </row>
    <row r="35" spans="1:5" ht="16.5" thickTop="1" thickBot="1">
      <c r="A35" s="95" t="s">
        <v>45</v>
      </c>
      <c r="B35" s="75" t="s">
        <v>46</v>
      </c>
      <c r="C35" s="127">
        <f>'1030'!I29</f>
        <v>0</v>
      </c>
      <c r="D35" s="127">
        <f>Haushaltsplan!D31</f>
        <v>0</v>
      </c>
      <c r="E35" s="114">
        <f t="shared" si="0"/>
        <v>0</v>
      </c>
    </row>
    <row r="36" spans="1:5" ht="16.5" thickTop="1" thickBot="1">
      <c r="A36" s="95" t="s">
        <v>47</v>
      </c>
      <c r="B36" s="75" t="s">
        <v>31</v>
      </c>
      <c r="C36" s="127">
        <f>'1040'!I29</f>
        <v>0</v>
      </c>
      <c r="D36" s="127">
        <f>Haushaltsplan!D32</f>
        <v>0</v>
      </c>
      <c r="E36" s="114">
        <f t="shared" si="0"/>
        <v>0</v>
      </c>
    </row>
    <row r="37" spans="1:5" ht="16.5" thickTop="1" thickBot="1">
      <c r="A37" s="95" t="s">
        <v>48</v>
      </c>
      <c r="B37" s="75" t="s">
        <v>49</v>
      </c>
      <c r="C37" s="127">
        <f>'1050'!I29</f>
        <v>0</v>
      </c>
      <c r="D37" s="127">
        <f>Haushaltsplan!D33</f>
        <v>0</v>
      </c>
      <c r="E37" s="114">
        <f t="shared" si="0"/>
        <v>0</v>
      </c>
    </row>
    <row r="38" spans="1:5" ht="16.5" thickTop="1" thickBot="1">
      <c r="A38" s="95" t="s">
        <v>50</v>
      </c>
      <c r="B38" s="83" t="s">
        <v>27</v>
      </c>
      <c r="C38" s="127">
        <f>'1060'!I29</f>
        <v>0</v>
      </c>
      <c r="D38" s="127">
        <f>Haushaltsplan!D34</f>
        <v>0</v>
      </c>
      <c r="E38" s="114">
        <f t="shared" si="0"/>
        <v>0</v>
      </c>
    </row>
    <row r="39" spans="1:5" ht="16.5" thickTop="1" thickBot="1">
      <c r="A39" s="93" t="s">
        <v>51</v>
      </c>
      <c r="B39" s="84" t="s">
        <v>52</v>
      </c>
      <c r="C39" s="114">
        <f>'1070'!I29</f>
        <v>0</v>
      </c>
      <c r="D39" s="114">
        <f>Haushaltsplan!D35</f>
        <v>0</v>
      </c>
      <c r="E39" s="114">
        <f t="shared" si="0"/>
        <v>0</v>
      </c>
    </row>
    <row r="40" spans="1:5" ht="16.5" thickTop="1" thickBot="1">
      <c r="A40" s="93"/>
      <c r="B40" s="84"/>
      <c r="C40" s="114"/>
      <c r="D40" s="114"/>
      <c r="E40" s="114"/>
    </row>
    <row r="41" spans="1:5" ht="16.5" thickTop="1" thickBot="1">
      <c r="A41" s="93"/>
      <c r="B41" s="84"/>
      <c r="C41" s="114"/>
      <c r="D41" s="114"/>
      <c r="E41" s="114"/>
    </row>
    <row r="42" spans="1:5" ht="16.5" thickTop="1" thickBot="1">
      <c r="A42" s="94" t="s">
        <v>53</v>
      </c>
      <c r="B42" s="78" t="s">
        <v>28</v>
      </c>
      <c r="C42" s="126">
        <f>SUM(C43:C45)</f>
        <v>0</v>
      </c>
      <c r="D42" s="126">
        <f>SUM(D43:D45)</f>
        <v>0</v>
      </c>
      <c r="E42" s="126">
        <f>SUM(E43:E45)</f>
        <v>0</v>
      </c>
    </row>
    <row r="43" spans="1:5" ht="16.5" thickTop="1" thickBot="1">
      <c r="A43" s="93" t="s">
        <v>54</v>
      </c>
      <c r="B43" s="77" t="s">
        <v>29</v>
      </c>
      <c r="C43" s="114">
        <f>'2010'!I29</f>
        <v>0</v>
      </c>
      <c r="D43" s="114">
        <f>Haushaltsplan!D38</f>
        <v>0</v>
      </c>
      <c r="E43" s="114">
        <f>-C43+D43</f>
        <v>0</v>
      </c>
    </row>
    <row r="44" spans="1:5" ht="16.5" thickTop="1" thickBot="1">
      <c r="A44" s="93" t="s">
        <v>55</v>
      </c>
      <c r="B44" s="77" t="s">
        <v>30</v>
      </c>
      <c r="C44" s="114">
        <f>'2020'!I29</f>
        <v>0</v>
      </c>
      <c r="D44" s="114">
        <f>Haushaltsplan!D39</f>
        <v>0</v>
      </c>
      <c r="E44" s="114">
        <f>-C44+D44</f>
        <v>0</v>
      </c>
    </row>
    <row r="45" spans="1:5" ht="16.5" thickTop="1" thickBot="1">
      <c r="A45" s="93" t="s">
        <v>56</v>
      </c>
      <c r="B45" s="77" t="s">
        <v>57</v>
      </c>
      <c r="C45" s="114">
        <f>'2030'!I29</f>
        <v>0</v>
      </c>
      <c r="D45" s="114">
        <f>Haushaltsplan!D40</f>
        <v>0</v>
      </c>
      <c r="E45" s="114">
        <f>-C45+D45</f>
        <v>0</v>
      </c>
    </row>
    <row r="46" spans="1:5" ht="16.5" thickTop="1" thickBot="1">
      <c r="A46" s="93"/>
      <c r="B46" s="81"/>
      <c r="C46" s="114"/>
      <c r="D46" s="128"/>
      <c r="E46" s="128"/>
    </row>
    <row r="47" spans="1:5" ht="16.5" thickTop="1" thickBot="1">
      <c r="A47" s="95"/>
      <c r="B47" s="85"/>
      <c r="C47" s="127"/>
      <c r="D47" s="129"/>
      <c r="E47" s="129"/>
    </row>
    <row r="48" spans="1:5" ht="16.5" thickTop="1" thickBot="1">
      <c r="A48" s="96" t="s">
        <v>58</v>
      </c>
      <c r="B48" s="74" t="s">
        <v>32</v>
      </c>
      <c r="C48" s="130">
        <f>SUM(C49:C50)</f>
        <v>0</v>
      </c>
      <c r="D48" s="130">
        <f>SUM(D49:D50)</f>
        <v>0</v>
      </c>
      <c r="E48" s="130">
        <f>SUM(E49:E50)</f>
        <v>0</v>
      </c>
    </row>
    <row r="49" spans="1:5" ht="16.5" thickTop="1" thickBot="1">
      <c r="A49" s="93" t="s">
        <v>59</v>
      </c>
      <c r="B49" s="77" t="s">
        <v>33</v>
      </c>
      <c r="C49" s="114">
        <f>'3010'!I29</f>
        <v>0</v>
      </c>
      <c r="D49" s="114">
        <f>Haushaltsplan!D43</f>
        <v>0</v>
      </c>
      <c r="E49" s="114">
        <f>-C49+D49</f>
        <v>0</v>
      </c>
    </row>
    <row r="50" spans="1:5" ht="16.5" thickTop="1" thickBot="1">
      <c r="A50" s="93" t="s">
        <v>60</v>
      </c>
      <c r="B50" s="77" t="s">
        <v>34</v>
      </c>
      <c r="C50" s="114">
        <f>'3020'!I29</f>
        <v>0</v>
      </c>
      <c r="D50" s="114">
        <f>Haushaltsplan!D44</f>
        <v>0</v>
      </c>
      <c r="E50" s="114">
        <f>-C50+D50</f>
        <v>0</v>
      </c>
    </row>
    <row r="51" spans="1:5" ht="16.5" thickTop="1" thickBot="1">
      <c r="A51" s="93"/>
      <c r="B51" s="77"/>
      <c r="C51" s="114"/>
      <c r="D51" s="114"/>
      <c r="E51" s="114"/>
    </row>
    <row r="52" spans="1:5" ht="16.5" thickTop="1" thickBot="1">
      <c r="A52" s="93"/>
      <c r="B52" s="81"/>
      <c r="C52" s="114"/>
      <c r="D52" s="114"/>
      <c r="E52" s="114"/>
    </row>
    <row r="53" spans="1:5" ht="16.5" thickTop="1" thickBot="1">
      <c r="A53" s="94" t="s">
        <v>61</v>
      </c>
      <c r="B53" s="78" t="s">
        <v>35</v>
      </c>
      <c r="C53" s="126">
        <v>0</v>
      </c>
      <c r="D53" s="126">
        <f>Haushaltsplan!D46</f>
        <v>0</v>
      </c>
      <c r="E53" s="126">
        <f>-C53+D53</f>
        <v>0</v>
      </c>
    </row>
    <row r="54" spans="1:5" ht="16.5" thickTop="1" thickBot="1">
      <c r="A54" s="93"/>
      <c r="B54" s="81"/>
      <c r="C54" s="114"/>
      <c r="D54" s="128"/>
      <c r="E54" s="128"/>
    </row>
    <row r="55" spans="1:5" ht="16.5" thickTop="1" thickBot="1">
      <c r="A55" s="97"/>
      <c r="B55" s="86"/>
      <c r="C55" s="114"/>
      <c r="D55" s="128"/>
      <c r="E55" s="128"/>
    </row>
    <row r="56" spans="1:5" ht="16.5" thickTop="1" thickBot="1">
      <c r="A56" s="94" t="s">
        <v>62</v>
      </c>
      <c r="B56" s="78" t="s">
        <v>36</v>
      </c>
      <c r="C56" s="126">
        <v>0</v>
      </c>
      <c r="D56" s="126">
        <f>Haushaltsplan!C48</f>
        <v>0</v>
      </c>
      <c r="E56" s="126">
        <f>-C56+D56</f>
        <v>0</v>
      </c>
    </row>
    <row r="57" spans="1:5" ht="16.5" thickTop="1" thickBot="1">
      <c r="A57" s="93"/>
      <c r="B57" s="81"/>
      <c r="C57" s="114"/>
      <c r="D57" s="128"/>
      <c r="E57" s="128"/>
    </row>
    <row r="58" spans="1:5" ht="15.75" thickTop="1">
      <c r="A58" s="166"/>
      <c r="B58" s="167"/>
      <c r="C58" s="168"/>
      <c r="D58" s="169"/>
      <c r="E58" s="169"/>
    </row>
    <row r="59" spans="1:5">
      <c r="A59" s="137"/>
      <c r="B59" s="138" t="s">
        <v>37</v>
      </c>
      <c r="C59" s="139">
        <f>C32+C42+C48+C53+C56</f>
        <v>0</v>
      </c>
      <c r="D59" s="139">
        <f>D32+D42+D48+D53+D56</f>
        <v>0</v>
      </c>
      <c r="E59" s="139">
        <f>E56+E53+E48+E42+E32</f>
        <v>0</v>
      </c>
    </row>
    <row r="60" spans="1:5">
      <c r="A60" s="137"/>
      <c r="B60" s="138"/>
      <c r="C60" s="139"/>
      <c r="D60" s="139"/>
      <c r="E60" s="139"/>
    </row>
    <row r="61" spans="1:5">
      <c r="A61" s="170"/>
      <c r="B61" s="171" t="s">
        <v>63</v>
      </c>
      <c r="C61" s="172">
        <f>C26-C59</f>
        <v>0</v>
      </c>
      <c r="D61" s="173">
        <f>D26-D59</f>
        <v>0</v>
      </c>
      <c r="E61" s="173">
        <f>E26-E59</f>
        <v>0</v>
      </c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0"/>
  <sheetViews>
    <sheetView tabSelected="1" topLeftCell="A23" zoomScaleNormal="100" workbookViewId="0">
      <selection activeCell="E6" sqref="E6"/>
    </sheetView>
  </sheetViews>
  <sheetFormatPr baseColWidth="10" defaultRowHeight="15"/>
  <cols>
    <col min="2" max="2" width="39.5703125" customWidth="1"/>
    <col min="3" max="3" width="37.42578125" customWidth="1"/>
    <col min="4" max="4" width="45.140625" customWidth="1"/>
    <col min="5" max="5" width="64.5703125" customWidth="1"/>
  </cols>
  <sheetData>
    <row r="1" spans="1:5" ht="18">
      <c r="A1" s="185" t="s">
        <v>117</v>
      </c>
      <c r="B1" s="185"/>
      <c r="C1" s="185"/>
      <c r="D1" s="185"/>
      <c r="E1" s="185"/>
    </row>
    <row r="2" spans="1:5" ht="18">
      <c r="A2" s="186" t="s">
        <v>93</v>
      </c>
      <c r="B2" s="186"/>
      <c r="C2" s="186"/>
      <c r="D2" s="186"/>
      <c r="E2" s="186"/>
    </row>
    <row r="4" spans="1:5">
      <c r="A4" s="55" t="s">
        <v>1</v>
      </c>
      <c r="B4" s="55" t="s">
        <v>2</v>
      </c>
      <c r="C4" s="58" t="s">
        <v>3</v>
      </c>
      <c r="D4" s="58" t="s">
        <v>94</v>
      </c>
      <c r="E4" s="191" t="s">
        <v>118</v>
      </c>
    </row>
    <row r="5" spans="1:5">
      <c r="A5" s="55" t="s">
        <v>6</v>
      </c>
      <c r="B5" s="55"/>
      <c r="C5" s="59">
        <v>2017</v>
      </c>
      <c r="D5" s="59">
        <v>2018</v>
      </c>
      <c r="E5" s="192" t="s">
        <v>119</v>
      </c>
    </row>
    <row r="6" spans="1:5">
      <c r="A6" s="183"/>
      <c r="B6" s="184"/>
      <c r="C6" s="58" t="s">
        <v>7</v>
      </c>
      <c r="D6" s="58" t="s">
        <v>7</v>
      </c>
      <c r="E6" s="40"/>
    </row>
    <row r="7" spans="1:5">
      <c r="A7" s="68"/>
      <c r="B7" s="65" t="s">
        <v>8</v>
      </c>
      <c r="C7" s="118">
        <f>SUM(C8,C9)</f>
        <v>0</v>
      </c>
      <c r="D7" s="118">
        <f>D8+D9</f>
        <v>0</v>
      </c>
      <c r="E7" s="40"/>
    </row>
    <row r="8" spans="1:5">
      <c r="A8" s="42"/>
      <c r="B8" s="43" t="s">
        <v>9</v>
      </c>
      <c r="C8" s="119">
        <v>0</v>
      </c>
      <c r="D8" s="119">
        <v>0</v>
      </c>
      <c r="E8" s="40"/>
    </row>
    <row r="9" spans="1:5">
      <c r="A9" s="42"/>
      <c r="B9" s="43" t="s">
        <v>10</v>
      </c>
      <c r="C9" s="120">
        <v>0</v>
      </c>
      <c r="D9" s="119">
        <v>0</v>
      </c>
      <c r="E9" s="40"/>
    </row>
    <row r="10" spans="1:5">
      <c r="A10" s="187"/>
      <c r="B10" s="188"/>
      <c r="C10" s="121"/>
      <c r="D10" s="115"/>
      <c r="E10" s="40"/>
    </row>
    <row r="11" spans="1:5">
      <c r="A11" s="66" t="s">
        <v>11</v>
      </c>
      <c r="B11" s="63" t="s">
        <v>12</v>
      </c>
      <c r="C11" s="122">
        <v>0</v>
      </c>
      <c r="D11" s="122">
        <v>0</v>
      </c>
      <c r="E11" s="40"/>
    </row>
    <row r="12" spans="1:5">
      <c r="A12" s="187"/>
      <c r="B12" s="188"/>
      <c r="C12" s="123"/>
      <c r="D12" s="115"/>
      <c r="E12" s="40"/>
    </row>
    <row r="13" spans="1:5">
      <c r="A13" s="66" t="s">
        <v>13</v>
      </c>
      <c r="B13" s="63" t="s">
        <v>108</v>
      </c>
      <c r="C13" s="124">
        <v>0</v>
      </c>
      <c r="D13" s="124">
        <v>0</v>
      </c>
      <c r="E13" s="40"/>
    </row>
    <row r="14" spans="1:5">
      <c r="A14" s="181"/>
      <c r="B14" s="182"/>
      <c r="C14" s="123"/>
      <c r="D14" s="115"/>
      <c r="E14" s="40"/>
    </row>
    <row r="15" spans="1:5">
      <c r="A15" s="66" t="s">
        <v>14</v>
      </c>
      <c r="B15" s="63" t="s">
        <v>15</v>
      </c>
      <c r="C15" s="124">
        <f>C16+C17</f>
        <v>0</v>
      </c>
      <c r="D15" s="124">
        <v>0</v>
      </c>
      <c r="E15" s="40"/>
    </row>
    <row r="16" spans="1:5">
      <c r="A16" s="44" t="s">
        <v>16</v>
      </c>
      <c r="B16" s="43" t="s">
        <v>17</v>
      </c>
      <c r="C16" s="123">
        <v>0</v>
      </c>
      <c r="D16" s="123">
        <v>0</v>
      </c>
      <c r="E16" s="40"/>
    </row>
    <row r="17" spans="1:4">
      <c r="A17" s="44" t="s">
        <v>18</v>
      </c>
      <c r="B17" s="43" t="s">
        <v>19</v>
      </c>
      <c r="C17" s="123">
        <v>0</v>
      </c>
      <c r="D17" s="123">
        <v>0</v>
      </c>
    </row>
    <row r="18" spans="1:4">
      <c r="A18" s="181"/>
      <c r="B18" s="182"/>
      <c r="C18" s="123"/>
      <c r="D18" s="115"/>
    </row>
    <row r="19" spans="1:4">
      <c r="A19" s="66" t="s">
        <v>20</v>
      </c>
      <c r="B19" s="63" t="s">
        <v>21</v>
      </c>
      <c r="C19" s="124">
        <v>0</v>
      </c>
      <c r="D19" s="124">
        <v>0</v>
      </c>
    </row>
    <row r="20" spans="1:4">
      <c r="A20" s="181"/>
      <c r="B20" s="182"/>
      <c r="C20" s="123"/>
      <c r="D20" s="165"/>
    </row>
    <row r="21" spans="1:4">
      <c r="A21" s="66"/>
      <c r="B21" s="63"/>
      <c r="C21" s="124"/>
      <c r="D21" s="124"/>
    </row>
    <row r="22" spans="1:4">
      <c r="A22" s="56"/>
      <c r="B22" s="57" t="s">
        <v>22</v>
      </c>
      <c r="C22" s="125">
        <f>C7+C11+C13+C15+C19</f>
        <v>0</v>
      </c>
      <c r="D22" s="125">
        <f>D19+D15+D13+D11+D7</f>
        <v>0</v>
      </c>
    </row>
    <row r="23" spans="1:4">
      <c r="A23" s="50"/>
      <c r="B23" s="41"/>
      <c r="C23" s="41"/>
      <c r="D23" s="41"/>
    </row>
    <row r="24" spans="1:4">
      <c r="A24" s="55" t="s">
        <v>23</v>
      </c>
      <c r="B24" s="55" t="s">
        <v>2</v>
      </c>
      <c r="C24" s="60" t="s">
        <v>95</v>
      </c>
      <c r="D24" s="60" t="s">
        <v>94</v>
      </c>
    </row>
    <row r="25" spans="1:4">
      <c r="A25" s="55" t="s">
        <v>6</v>
      </c>
      <c r="B25" s="55"/>
      <c r="C25" s="61">
        <v>2017</v>
      </c>
      <c r="D25" s="61">
        <v>2018</v>
      </c>
    </row>
    <row r="26" spans="1:4">
      <c r="A26" s="183"/>
      <c r="B26" s="184"/>
      <c r="C26" s="60" t="s">
        <v>7</v>
      </c>
      <c r="D26" s="60" t="s">
        <v>7</v>
      </c>
    </row>
    <row r="27" spans="1:4">
      <c r="A27" s="40"/>
      <c r="B27" s="40"/>
      <c r="C27" s="40"/>
      <c r="D27" s="40"/>
    </row>
    <row r="28" spans="1:4">
      <c r="A28" s="62" t="s">
        <v>38</v>
      </c>
      <c r="B28" s="63" t="s">
        <v>24</v>
      </c>
      <c r="C28" s="107">
        <f>SUM(C29:C35)</f>
        <v>0</v>
      </c>
      <c r="D28" s="110">
        <f>SUM(D29:D35)</f>
        <v>0</v>
      </c>
    </row>
    <row r="29" spans="1:4">
      <c r="A29" s="101" t="s">
        <v>43</v>
      </c>
      <c r="B29" s="102" t="s">
        <v>25</v>
      </c>
      <c r="C29" s="108">
        <v>0</v>
      </c>
      <c r="D29" s="108">
        <v>0</v>
      </c>
    </row>
    <row r="30" spans="1:4">
      <c r="A30" s="103" t="s">
        <v>44</v>
      </c>
      <c r="B30" s="104" t="s">
        <v>26</v>
      </c>
      <c r="C30" s="109">
        <v>0</v>
      </c>
      <c r="D30" s="109">
        <v>0</v>
      </c>
    </row>
    <row r="31" spans="1:4">
      <c r="A31" s="103" t="s">
        <v>45</v>
      </c>
      <c r="B31" s="104" t="s">
        <v>46</v>
      </c>
      <c r="C31" s="109">
        <v>0</v>
      </c>
      <c r="D31" s="109">
        <v>0</v>
      </c>
    </row>
    <row r="32" spans="1:4">
      <c r="A32" s="103" t="s">
        <v>47</v>
      </c>
      <c r="B32" s="104" t="s">
        <v>31</v>
      </c>
      <c r="C32" s="109">
        <v>0</v>
      </c>
      <c r="D32" s="109">
        <v>0</v>
      </c>
    </row>
    <row r="33" spans="1:4">
      <c r="A33" s="103" t="s">
        <v>48</v>
      </c>
      <c r="B33" s="104" t="s">
        <v>49</v>
      </c>
      <c r="C33" s="109">
        <v>0</v>
      </c>
      <c r="D33" s="109">
        <v>0</v>
      </c>
    </row>
    <row r="34" spans="1:4">
      <c r="A34" s="103" t="s">
        <v>50</v>
      </c>
      <c r="B34" s="105" t="s">
        <v>27</v>
      </c>
      <c r="C34" s="109">
        <v>0</v>
      </c>
      <c r="D34" s="109">
        <v>0</v>
      </c>
    </row>
    <row r="35" spans="1:4">
      <c r="A35" s="101" t="s">
        <v>51</v>
      </c>
      <c r="B35" s="106" t="s">
        <v>52</v>
      </c>
      <c r="C35" s="108">
        <v>0</v>
      </c>
      <c r="D35" s="108">
        <v>0</v>
      </c>
    </row>
    <row r="36" spans="1:4">
      <c r="C36" s="111"/>
      <c r="D36" s="111"/>
    </row>
    <row r="37" spans="1:4">
      <c r="A37" s="62" t="s">
        <v>53</v>
      </c>
      <c r="B37" s="63" t="s">
        <v>28</v>
      </c>
      <c r="C37" s="110">
        <f>SUM(C38:C40)</f>
        <v>0</v>
      </c>
      <c r="D37" s="110">
        <f>SUM(D38:D40)</f>
        <v>0</v>
      </c>
    </row>
    <row r="38" spans="1:4">
      <c r="A38" s="45" t="s">
        <v>54</v>
      </c>
      <c r="B38" s="43" t="s">
        <v>29</v>
      </c>
      <c r="C38" s="112">
        <v>0</v>
      </c>
      <c r="D38" s="113">
        <v>0</v>
      </c>
    </row>
    <row r="39" spans="1:4">
      <c r="A39" s="45" t="s">
        <v>55</v>
      </c>
      <c r="B39" s="43" t="s">
        <v>30</v>
      </c>
      <c r="C39" s="112">
        <v>0</v>
      </c>
      <c r="D39" s="113">
        <v>0</v>
      </c>
    </row>
    <row r="40" spans="1:4">
      <c r="A40" s="101" t="s">
        <v>56</v>
      </c>
      <c r="B40" s="102" t="s">
        <v>57</v>
      </c>
      <c r="C40" s="108">
        <f>'2030'!I26</f>
        <v>0</v>
      </c>
      <c r="D40" s="108">
        <v>0</v>
      </c>
    </row>
    <row r="41" spans="1:4">
      <c r="C41" s="111"/>
      <c r="D41" s="111"/>
    </row>
    <row r="42" spans="1:4">
      <c r="A42" s="64" t="s">
        <v>58</v>
      </c>
      <c r="B42" s="65" t="s">
        <v>32</v>
      </c>
      <c r="C42" s="110">
        <f>SUM(C43:C44)</f>
        <v>0</v>
      </c>
      <c r="D42" s="110">
        <f>SUM(D43:D44)</f>
        <v>0</v>
      </c>
    </row>
    <row r="43" spans="1:4">
      <c r="A43" s="45" t="s">
        <v>59</v>
      </c>
      <c r="B43" s="43" t="s">
        <v>33</v>
      </c>
      <c r="C43" s="113">
        <v>0</v>
      </c>
      <c r="D43" s="113">
        <v>0</v>
      </c>
    </row>
    <row r="44" spans="1:4">
      <c r="A44" s="45" t="s">
        <v>60</v>
      </c>
      <c r="B44" s="43" t="s">
        <v>34</v>
      </c>
      <c r="C44" s="113">
        <v>0</v>
      </c>
      <c r="D44" s="113">
        <v>0</v>
      </c>
    </row>
    <row r="45" spans="1:4">
      <c r="C45" s="111"/>
      <c r="D45" s="111"/>
    </row>
    <row r="46" spans="1:4">
      <c r="A46" s="62" t="s">
        <v>61</v>
      </c>
      <c r="B46" s="63" t="s">
        <v>35</v>
      </c>
      <c r="C46" s="110">
        <v>0</v>
      </c>
      <c r="D46" s="110">
        <v>0</v>
      </c>
    </row>
    <row r="47" spans="1:4">
      <c r="A47" s="52"/>
      <c r="B47" s="53"/>
      <c r="C47" s="115"/>
      <c r="D47" s="115"/>
    </row>
    <row r="48" spans="1:4">
      <c r="A48" s="62" t="s">
        <v>62</v>
      </c>
      <c r="B48" s="63" t="s">
        <v>36</v>
      </c>
      <c r="C48" s="110">
        <v>0</v>
      </c>
      <c r="D48" s="110">
        <v>0</v>
      </c>
    </row>
    <row r="49" spans="1:4">
      <c r="A49" s="62"/>
      <c r="B49" s="63"/>
      <c r="C49" s="110"/>
      <c r="D49" s="110"/>
    </row>
    <row r="50" spans="1:4">
      <c r="A50" s="60"/>
      <c r="B50" s="67" t="s">
        <v>37</v>
      </c>
      <c r="C50" s="116">
        <f>(C48+C46+C42+C37+C28)</f>
        <v>0</v>
      </c>
      <c r="D50" s="116">
        <f>D28+D37+D42+D46+D48</f>
        <v>0</v>
      </c>
    </row>
    <row r="51" spans="1:4">
      <c r="A51" s="60"/>
      <c r="B51" s="67"/>
      <c r="C51" s="116"/>
      <c r="D51" s="116"/>
    </row>
    <row r="52" spans="1:4">
      <c r="A52" s="55"/>
      <c r="B52" s="57" t="s">
        <v>96</v>
      </c>
      <c r="C52" s="117">
        <f>C22-C50</f>
        <v>0</v>
      </c>
      <c r="D52" s="117">
        <f>D22-D50</f>
        <v>0</v>
      </c>
    </row>
    <row r="53" spans="1:4">
      <c r="A53" s="49"/>
      <c r="B53" s="46"/>
      <c r="C53" s="40"/>
      <c r="D53" s="40"/>
    </row>
    <row r="54" spans="1:4">
      <c r="A54" s="49"/>
      <c r="B54" s="46"/>
      <c r="C54" s="40"/>
      <c r="D54" s="40"/>
    </row>
    <row r="55" spans="1:4">
      <c r="A55" s="46"/>
      <c r="B55" s="46"/>
      <c r="C55" s="40"/>
      <c r="D55" s="40"/>
    </row>
    <row r="56" spans="1:4">
      <c r="A56" s="46" t="s">
        <v>97</v>
      </c>
      <c r="B56" s="46"/>
      <c r="C56" s="40"/>
      <c r="D56" s="40"/>
    </row>
    <row r="57" spans="1:4">
      <c r="A57" s="46"/>
      <c r="B57" s="46"/>
      <c r="C57" s="40"/>
      <c r="D57" s="40"/>
    </row>
    <row r="58" spans="1:4">
      <c r="A58" s="49" t="s">
        <v>98</v>
      </c>
      <c r="B58" s="46"/>
      <c r="C58" s="40"/>
      <c r="D58" s="54"/>
    </row>
    <row r="59" spans="1:4">
      <c r="A59" s="46"/>
      <c r="B59" s="46"/>
      <c r="C59" s="40"/>
      <c r="D59" s="40"/>
    </row>
    <row r="60" spans="1:4">
      <c r="A60" s="47" t="s">
        <v>105</v>
      </c>
      <c r="B60" s="48"/>
      <c r="C60" s="40"/>
      <c r="D60" s="40"/>
    </row>
    <row r="61" spans="1:4">
      <c r="A61" s="47"/>
      <c r="B61" s="48"/>
      <c r="C61" s="40"/>
      <c r="D61" s="40"/>
    </row>
    <row r="62" spans="1:4">
      <c r="A62" s="46" t="s">
        <v>99</v>
      </c>
      <c r="B62" s="46"/>
      <c r="C62" s="40"/>
      <c r="D62" s="40"/>
    </row>
    <row r="63" spans="1:4">
      <c r="A63" s="46"/>
      <c r="B63" s="46"/>
      <c r="C63" s="40"/>
      <c r="D63" s="40"/>
    </row>
    <row r="64" spans="1:4">
      <c r="A64" s="46" t="s">
        <v>100</v>
      </c>
      <c r="B64" s="46"/>
      <c r="C64" s="40"/>
      <c r="D64" s="40"/>
    </row>
    <row r="65" spans="1:4">
      <c r="A65" s="46"/>
      <c r="B65" s="46"/>
      <c r="C65" s="46"/>
      <c r="D65" s="40"/>
    </row>
    <row r="66" spans="1:4">
      <c r="A66" s="46" t="s">
        <v>101</v>
      </c>
      <c r="B66" s="46"/>
      <c r="C66" s="40"/>
      <c r="D66" s="46"/>
    </row>
    <row r="67" spans="1:4">
      <c r="A67" s="40"/>
      <c r="B67" s="40"/>
      <c r="C67" s="40"/>
      <c r="D67" s="46"/>
    </row>
    <row r="68" spans="1:4">
      <c r="A68" s="46" t="s">
        <v>102</v>
      </c>
      <c r="B68" s="46"/>
      <c r="C68" s="40"/>
      <c r="D68" s="46"/>
    </row>
    <row r="69" spans="1:4">
      <c r="A69" s="49" t="s">
        <v>103</v>
      </c>
      <c r="B69" s="51" t="s">
        <v>104</v>
      </c>
      <c r="C69" s="40"/>
      <c r="D69" s="46"/>
    </row>
    <row r="70" spans="1:4">
      <c r="A70" s="40"/>
      <c r="B70" s="46"/>
      <c r="C70" s="40"/>
      <c r="D70" s="46"/>
    </row>
  </sheetData>
  <mergeCells count="9">
    <mergeCell ref="A14:B14"/>
    <mergeCell ref="A18:B18"/>
    <mergeCell ref="A20:B20"/>
    <mergeCell ref="A26:B26"/>
    <mergeCell ref="A1:E1"/>
    <mergeCell ref="A2:E2"/>
    <mergeCell ref="A6:B6"/>
    <mergeCell ref="A10:B10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9"/>
  <sheetViews>
    <sheetView topLeftCell="A3" workbookViewId="0">
      <selection activeCell="I30" sqref="I30"/>
    </sheetView>
  </sheetViews>
  <sheetFormatPr baseColWidth="10" defaultRowHeight="15"/>
  <cols>
    <col min="3" max="3" width="25.7109375" customWidth="1"/>
  </cols>
  <sheetData>
    <row r="1" spans="1:9" ht="18.75">
      <c r="A1" s="189" t="s">
        <v>71</v>
      </c>
      <c r="B1" s="189"/>
      <c r="C1" s="189"/>
      <c r="D1" s="4"/>
      <c r="E1" s="4"/>
      <c r="F1" s="4"/>
      <c r="G1" s="4"/>
      <c r="H1" s="4"/>
      <c r="I1" s="4"/>
    </row>
    <row r="3" spans="1:9" ht="26.25">
      <c r="A3" s="5" t="s">
        <v>64</v>
      </c>
      <c r="B3" s="6" t="s">
        <v>65</v>
      </c>
      <c r="C3" s="5" t="s">
        <v>66</v>
      </c>
      <c r="D3" s="5" t="s">
        <v>67</v>
      </c>
      <c r="E3" s="5" t="s">
        <v>68</v>
      </c>
      <c r="F3" s="7" t="s">
        <v>6</v>
      </c>
      <c r="G3" s="8" t="s">
        <v>69</v>
      </c>
      <c r="H3" s="9" t="s">
        <v>70</v>
      </c>
      <c r="I3" s="9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G29" t="s">
        <v>106</v>
      </c>
      <c r="I29" s="71">
        <f>-SUM(H4:H28)+SUM(G4:G28)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0"/>
  <sheetViews>
    <sheetView topLeftCell="A2" workbookViewId="0">
      <selection activeCell="I30" sqref="I30"/>
    </sheetView>
  </sheetViews>
  <sheetFormatPr baseColWidth="10" defaultRowHeight="15"/>
  <cols>
    <col min="2" max="2" width="24" customWidth="1"/>
    <col min="3" max="3" width="38.28515625" customWidth="1"/>
  </cols>
  <sheetData>
    <row r="1" spans="1:9" ht="18.75">
      <c r="A1" s="189" t="s">
        <v>72</v>
      </c>
      <c r="B1" s="189"/>
      <c r="C1" s="189"/>
      <c r="D1" s="10"/>
      <c r="E1" s="10"/>
      <c r="F1" s="10"/>
      <c r="G1" s="10"/>
      <c r="H1" s="10"/>
      <c r="I1" s="10"/>
    </row>
    <row r="3" spans="1:9">
      <c r="A3" s="11" t="s">
        <v>64</v>
      </c>
      <c r="B3" s="12" t="s">
        <v>65</v>
      </c>
      <c r="C3" s="11" t="s">
        <v>66</v>
      </c>
      <c r="D3" s="11" t="s">
        <v>67</v>
      </c>
      <c r="E3" s="11" t="s">
        <v>68</v>
      </c>
      <c r="F3" s="13" t="s">
        <v>6</v>
      </c>
      <c r="G3" s="14" t="s">
        <v>69</v>
      </c>
      <c r="H3" s="15" t="s">
        <v>70</v>
      </c>
      <c r="I3" s="15" t="s">
        <v>37</v>
      </c>
    </row>
    <row r="4" spans="1:9">
      <c r="B4" s="179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A29" s="69"/>
      <c r="B29" s="69"/>
      <c r="C29" s="69"/>
      <c r="D29" s="69"/>
      <c r="E29" s="69"/>
      <c r="F29" s="69"/>
      <c r="G29" s="70"/>
      <c r="H29" s="70"/>
      <c r="I29" s="70"/>
    </row>
    <row r="30" spans="1:9">
      <c r="H30" t="s">
        <v>106</v>
      </c>
      <c r="I30" s="71">
        <f>-SUM(H4:H29)+SUM(G4:G29)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topLeftCell="A2" workbookViewId="0">
      <selection activeCell="I29" sqref="I29"/>
    </sheetView>
  </sheetViews>
  <sheetFormatPr baseColWidth="10" defaultRowHeight="15"/>
  <cols>
    <col min="3" max="3" width="39.42578125" customWidth="1"/>
  </cols>
  <sheetData>
    <row r="1" spans="1:9" ht="18.75">
      <c r="A1" s="189" t="s">
        <v>73</v>
      </c>
      <c r="B1" s="189"/>
      <c r="C1" s="189"/>
      <c r="D1" s="16"/>
      <c r="E1" s="16"/>
      <c r="F1" s="16"/>
      <c r="G1" s="16"/>
      <c r="H1" s="16"/>
      <c r="I1" s="16"/>
    </row>
    <row r="3" spans="1:9" ht="26.25">
      <c r="A3" s="17" t="s">
        <v>64</v>
      </c>
      <c r="B3" s="18" t="s">
        <v>65</v>
      </c>
      <c r="C3" s="17" t="s">
        <v>66</v>
      </c>
      <c r="D3" s="17" t="s">
        <v>67</v>
      </c>
      <c r="E3" s="17" t="s">
        <v>68</v>
      </c>
      <c r="F3" s="19" t="s">
        <v>6</v>
      </c>
      <c r="G3" s="20" t="s">
        <v>69</v>
      </c>
      <c r="H3" s="21" t="s">
        <v>70</v>
      </c>
      <c r="I3" s="21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-SUM(H4:H28)+SUM(G4:G28)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9"/>
  <sheetViews>
    <sheetView topLeftCell="A2" workbookViewId="0">
      <selection activeCell="I29" sqref="I29"/>
    </sheetView>
  </sheetViews>
  <sheetFormatPr baseColWidth="10" defaultRowHeight="15"/>
  <cols>
    <col min="3" max="3" width="34" customWidth="1"/>
  </cols>
  <sheetData>
    <row r="1" spans="1:9" ht="18.75">
      <c r="A1" s="189" t="s">
        <v>74</v>
      </c>
      <c r="B1" s="189"/>
      <c r="C1" s="189"/>
      <c r="D1" s="22"/>
      <c r="E1" s="22"/>
      <c r="F1" s="22"/>
      <c r="G1" s="22"/>
      <c r="H1" s="22"/>
      <c r="I1" s="22"/>
    </row>
    <row r="3" spans="1:9" ht="26.25">
      <c r="A3" s="23" t="s">
        <v>64</v>
      </c>
      <c r="B3" s="24" t="s">
        <v>65</v>
      </c>
      <c r="C3" s="23" t="s">
        <v>66</v>
      </c>
      <c r="D3" s="23" t="s">
        <v>67</v>
      </c>
      <c r="E3" s="23" t="s">
        <v>68</v>
      </c>
      <c r="F3" s="25" t="s">
        <v>6</v>
      </c>
      <c r="G3" s="26" t="s">
        <v>69</v>
      </c>
      <c r="H3" s="27" t="s">
        <v>70</v>
      </c>
      <c r="I3" s="27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-SUM(H4:H28)+SUM(G4:G28)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9"/>
  <sheetViews>
    <sheetView topLeftCell="A2" workbookViewId="0">
      <selection activeCell="I29" sqref="I29"/>
    </sheetView>
  </sheetViews>
  <sheetFormatPr baseColWidth="10" defaultRowHeight="15"/>
  <cols>
    <col min="3" max="3" width="30" customWidth="1"/>
  </cols>
  <sheetData>
    <row r="1" spans="1:9" ht="18.75">
      <c r="A1" s="189" t="s">
        <v>75</v>
      </c>
      <c r="B1" s="189"/>
      <c r="C1" s="189"/>
      <c r="D1" s="28"/>
      <c r="E1" s="28"/>
      <c r="F1" s="28"/>
      <c r="G1" s="28"/>
      <c r="H1" s="28"/>
      <c r="I1" s="28"/>
    </row>
    <row r="3" spans="1:9" ht="26.25">
      <c r="A3" s="29" t="s">
        <v>64</v>
      </c>
      <c r="B3" s="30" t="s">
        <v>65</v>
      </c>
      <c r="C3" s="29" t="s">
        <v>66</v>
      </c>
      <c r="D3" s="29" t="s">
        <v>67</v>
      </c>
      <c r="E3" s="29" t="s">
        <v>68</v>
      </c>
      <c r="F3" s="31" t="s">
        <v>6</v>
      </c>
      <c r="G3" s="32" t="s">
        <v>69</v>
      </c>
      <c r="H3" s="33" t="s">
        <v>70</v>
      </c>
      <c r="I3" s="33" t="s">
        <v>37</v>
      </c>
    </row>
    <row r="4" spans="1:9">
      <c r="A4" s="69"/>
      <c r="B4" s="69"/>
      <c r="C4" s="69"/>
      <c r="D4" s="69"/>
      <c r="E4" s="69"/>
      <c r="F4" s="69"/>
      <c r="G4" s="70"/>
      <c r="H4" s="70"/>
      <c r="I4" s="70"/>
    </row>
    <row r="5" spans="1:9">
      <c r="A5" s="69"/>
      <c r="B5" s="69"/>
      <c r="C5" s="69"/>
      <c r="D5" s="69"/>
      <c r="E5" s="69"/>
      <c r="F5" s="69"/>
      <c r="G5" s="70"/>
      <c r="H5" s="70"/>
      <c r="I5" s="70"/>
    </row>
    <row r="6" spans="1:9">
      <c r="A6" s="69"/>
      <c r="B6" s="69"/>
      <c r="C6" s="69"/>
      <c r="D6" s="69"/>
      <c r="E6" s="69"/>
      <c r="F6" s="69"/>
      <c r="G6" s="70"/>
      <c r="H6" s="70"/>
      <c r="I6" s="70"/>
    </row>
    <row r="7" spans="1:9">
      <c r="A7" s="69"/>
      <c r="B7" s="69"/>
      <c r="C7" s="69"/>
      <c r="D7" s="69"/>
      <c r="E7" s="69"/>
      <c r="F7" s="69"/>
      <c r="G7" s="70"/>
      <c r="H7" s="70"/>
      <c r="I7" s="70"/>
    </row>
    <row r="8" spans="1:9">
      <c r="A8" s="69"/>
      <c r="B8" s="69"/>
      <c r="C8" s="69"/>
      <c r="D8" s="69"/>
      <c r="E8" s="69"/>
      <c r="F8" s="69"/>
      <c r="G8" s="70"/>
      <c r="H8" s="70"/>
      <c r="I8" s="70"/>
    </row>
    <row r="9" spans="1:9">
      <c r="A9" s="69"/>
      <c r="B9" s="69"/>
      <c r="C9" s="69"/>
      <c r="D9" s="69"/>
      <c r="E9" s="69"/>
      <c r="F9" s="69"/>
      <c r="G9" s="70"/>
      <c r="H9" s="70"/>
      <c r="I9" s="70"/>
    </row>
    <row r="10" spans="1:9">
      <c r="A10" s="69"/>
      <c r="B10" s="69"/>
      <c r="C10" s="69"/>
      <c r="D10" s="69"/>
      <c r="E10" s="69"/>
      <c r="F10" s="69"/>
      <c r="G10" s="70"/>
      <c r="H10" s="70"/>
      <c r="I10" s="70"/>
    </row>
    <row r="11" spans="1:9">
      <c r="A11" s="69"/>
      <c r="B11" s="69"/>
      <c r="C11" s="69"/>
      <c r="D11" s="69"/>
      <c r="E11" s="69"/>
      <c r="F11" s="69"/>
      <c r="G11" s="70"/>
      <c r="H11" s="70"/>
      <c r="I11" s="70"/>
    </row>
    <row r="12" spans="1:9">
      <c r="A12" s="69"/>
      <c r="B12" s="69"/>
      <c r="C12" s="69"/>
      <c r="D12" s="69"/>
      <c r="E12" s="69"/>
      <c r="F12" s="69"/>
      <c r="G12" s="70"/>
      <c r="H12" s="70"/>
      <c r="I12" s="70"/>
    </row>
    <row r="13" spans="1:9">
      <c r="A13" s="69"/>
      <c r="B13" s="69"/>
      <c r="C13" s="69"/>
      <c r="D13" s="69"/>
      <c r="E13" s="69"/>
      <c r="F13" s="69"/>
      <c r="G13" s="70"/>
      <c r="H13" s="70"/>
      <c r="I13" s="70"/>
    </row>
    <row r="14" spans="1:9">
      <c r="A14" s="69"/>
      <c r="B14" s="69"/>
      <c r="C14" s="69"/>
      <c r="D14" s="69"/>
      <c r="E14" s="69"/>
      <c r="F14" s="69"/>
      <c r="G14" s="70"/>
      <c r="H14" s="70"/>
      <c r="I14" s="70"/>
    </row>
    <row r="15" spans="1:9">
      <c r="A15" s="69"/>
      <c r="B15" s="69"/>
      <c r="C15" s="69"/>
      <c r="D15" s="69"/>
      <c r="E15" s="69"/>
      <c r="F15" s="69"/>
      <c r="G15" s="70"/>
      <c r="H15" s="70"/>
      <c r="I15" s="70"/>
    </row>
    <row r="16" spans="1:9">
      <c r="A16" s="69"/>
      <c r="B16" s="69"/>
      <c r="C16" s="69"/>
      <c r="D16" s="69"/>
      <c r="E16" s="69"/>
      <c r="F16" s="69"/>
      <c r="G16" s="70"/>
      <c r="H16" s="70"/>
      <c r="I16" s="70"/>
    </row>
    <row r="17" spans="1:9">
      <c r="A17" s="69"/>
      <c r="B17" s="69"/>
      <c r="C17" s="69"/>
      <c r="D17" s="69"/>
      <c r="E17" s="69"/>
      <c r="F17" s="69"/>
      <c r="G17" s="70"/>
      <c r="H17" s="70"/>
      <c r="I17" s="70"/>
    </row>
    <row r="18" spans="1:9">
      <c r="A18" s="69"/>
      <c r="B18" s="69"/>
      <c r="C18" s="69"/>
      <c r="D18" s="69"/>
      <c r="E18" s="69"/>
      <c r="F18" s="69"/>
      <c r="G18" s="70"/>
      <c r="H18" s="70"/>
      <c r="I18" s="70"/>
    </row>
    <row r="19" spans="1:9">
      <c r="A19" s="69"/>
      <c r="B19" s="69"/>
      <c r="C19" s="69"/>
      <c r="D19" s="69"/>
      <c r="E19" s="69"/>
      <c r="F19" s="69"/>
      <c r="G19" s="70"/>
      <c r="H19" s="70"/>
      <c r="I19" s="70"/>
    </row>
    <row r="20" spans="1:9">
      <c r="A20" s="69"/>
      <c r="B20" s="69"/>
      <c r="C20" s="69"/>
      <c r="D20" s="69"/>
      <c r="E20" s="69"/>
      <c r="F20" s="69"/>
      <c r="G20" s="70"/>
      <c r="H20" s="70"/>
      <c r="I20" s="70"/>
    </row>
    <row r="21" spans="1:9">
      <c r="A21" s="69"/>
      <c r="B21" s="69"/>
      <c r="C21" s="69"/>
      <c r="D21" s="69"/>
      <c r="E21" s="69"/>
      <c r="F21" s="69"/>
      <c r="G21" s="70"/>
      <c r="H21" s="70"/>
      <c r="I21" s="70"/>
    </row>
    <row r="22" spans="1:9">
      <c r="A22" s="69"/>
      <c r="B22" s="69"/>
      <c r="C22" s="69"/>
      <c r="D22" s="69"/>
      <c r="E22" s="69"/>
      <c r="F22" s="69"/>
      <c r="G22" s="70"/>
      <c r="H22" s="70"/>
      <c r="I22" s="70"/>
    </row>
    <row r="23" spans="1:9">
      <c r="A23" s="69"/>
      <c r="B23" s="69"/>
      <c r="C23" s="69"/>
      <c r="D23" s="69"/>
      <c r="E23" s="69"/>
      <c r="F23" s="69"/>
      <c r="G23" s="70"/>
      <c r="H23" s="70"/>
      <c r="I23" s="70"/>
    </row>
    <row r="24" spans="1:9">
      <c r="A24" s="69"/>
      <c r="B24" s="69"/>
      <c r="C24" s="69"/>
      <c r="D24" s="69"/>
      <c r="E24" s="69"/>
      <c r="F24" s="69"/>
      <c r="G24" s="70"/>
      <c r="H24" s="70"/>
      <c r="I24" s="70"/>
    </row>
    <row r="25" spans="1:9">
      <c r="A25" s="69"/>
      <c r="B25" s="69"/>
      <c r="C25" s="69"/>
      <c r="D25" s="69"/>
      <c r="E25" s="69"/>
      <c r="F25" s="69"/>
      <c r="G25" s="70"/>
      <c r="H25" s="70"/>
      <c r="I25" s="70"/>
    </row>
    <row r="26" spans="1:9">
      <c r="A26" s="69"/>
      <c r="B26" s="69"/>
      <c r="C26" s="69"/>
      <c r="D26" s="69"/>
      <c r="E26" s="69"/>
      <c r="F26" s="69"/>
      <c r="G26" s="70"/>
      <c r="H26" s="70"/>
      <c r="I26" s="70"/>
    </row>
    <row r="27" spans="1:9">
      <c r="A27" s="69"/>
      <c r="B27" s="69"/>
      <c r="C27" s="69"/>
      <c r="D27" s="69"/>
      <c r="E27" s="69"/>
      <c r="F27" s="69"/>
      <c r="G27" s="70"/>
      <c r="H27" s="70"/>
      <c r="I27" s="70"/>
    </row>
    <row r="28" spans="1:9">
      <c r="A28" s="69"/>
      <c r="B28" s="69"/>
      <c r="C28" s="69"/>
      <c r="D28" s="69"/>
      <c r="E28" s="69"/>
      <c r="F28" s="69"/>
      <c r="G28" s="70"/>
      <c r="H28" s="70"/>
      <c r="I28" s="70"/>
    </row>
    <row r="29" spans="1:9">
      <c r="H29" t="s">
        <v>106</v>
      </c>
      <c r="I29" s="71">
        <f>-SUM(H4:H28)+SUM(G4:G28)</f>
        <v>0</v>
      </c>
    </row>
  </sheetData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26</vt:i4>
      </vt:variant>
    </vt:vector>
  </HeadingPairs>
  <TitlesOfParts>
    <vt:vector size="26" baseType="lpstr">
      <vt:lpstr>Konto</vt:lpstr>
      <vt:lpstr>Kasse</vt:lpstr>
      <vt:lpstr>Jahresabschluss</vt:lpstr>
      <vt:lpstr>Haushaltsplan</vt:lpstr>
      <vt:lpstr>E110</vt:lpstr>
      <vt:lpstr>E120</vt:lpstr>
      <vt:lpstr>E200</vt:lpstr>
      <vt:lpstr>E310</vt:lpstr>
      <vt:lpstr>E320</vt:lpstr>
      <vt:lpstr>E400</vt:lpstr>
      <vt:lpstr>1000</vt:lpstr>
      <vt:lpstr>1010</vt:lpstr>
      <vt:lpstr>1020</vt:lpstr>
      <vt:lpstr>1030</vt:lpstr>
      <vt:lpstr>1040</vt:lpstr>
      <vt:lpstr>1050</vt:lpstr>
      <vt:lpstr>1060</vt:lpstr>
      <vt:lpstr>1070</vt:lpstr>
      <vt:lpstr>2000</vt:lpstr>
      <vt:lpstr>2010</vt:lpstr>
      <vt:lpstr>2020</vt:lpstr>
      <vt:lpstr>2030</vt:lpstr>
      <vt:lpstr>3010</vt:lpstr>
      <vt:lpstr>3020</vt:lpstr>
      <vt:lpstr>4000</vt:lpstr>
      <vt:lpstr>5000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Batz</dc:creator>
  <cp:lastModifiedBy>Ostario</cp:lastModifiedBy>
  <dcterms:created xsi:type="dcterms:W3CDTF">2018-05-25T17:41:56Z</dcterms:created>
  <dcterms:modified xsi:type="dcterms:W3CDTF">2018-05-30T21:12:26Z</dcterms:modified>
</cp:coreProperties>
</file>